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heets/sheet1.xml" ContentType="application/vnd.openxmlformats-officedocument.spreadsheetml.chartsheet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7540" windowHeight="15080" tabRatio="500"/>
  </bookViews>
  <sheets>
    <sheet name="Monthly Account" sheetId="1" r:id="rId1"/>
    <sheet name="Account Chart" sheetId="2" r:id="rId2"/>
  </sheets>
  <calcPr calcId="130407" iterate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1"/>
  <c r="I18"/>
  <c r="B18"/>
  <c r="J18"/>
  <c r="C18"/>
  <c r="D18"/>
  <c r="F18"/>
  <c r="G18"/>
  <c r="H18"/>
  <c r="I19"/>
  <c r="B19"/>
  <c r="J19"/>
  <c r="C19"/>
  <c r="D19"/>
  <c r="E19"/>
  <c r="F19"/>
  <c r="G19"/>
  <c r="H19"/>
  <c r="I20"/>
  <c r="B20"/>
  <c r="J20"/>
  <c r="C20"/>
  <c r="D20"/>
  <c r="E20"/>
  <c r="F20"/>
  <c r="G20"/>
  <c r="H20"/>
  <c r="I21"/>
  <c r="B21"/>
  <c r="J21"/>
  <c r="C21"/>
  <c r="D21"/>
  <c r="E21"/>
  <c r="F21"/>
  <c r="G21"/>
  <c r="H21"/>
  <c r="I22"/>
  <c r="B22"/>
  <c r="J22"/>
  <c r="C22"/>
  <c r="D22"/>
  <c r="E22"/>
  <c r="F22"/>
  <c r="G22"/>
  <c r="H22"/>
  <c r="I23"/>
  <c r="B23"/>
  <c r="J23"/>
  <c r="C23"/>
  <c r="D23"/>
  <c r="E23"/>
  <c r="F23"/>
  <c r="G23"/>
  <c r="H23"/>
  <c r="I24"/>
  <c r="B24"/>
  <c r="J24"/>
  <c r="C24"/>
  <c r="D24"/>
  <c r="E24"/>
  <c r="F24"/>
  <c r="G24"/>
  <c r="H24"/>
  <c r="B25"/>
  <c r="J25"/>
  <c r="C25"/>
  <c r="D25"/>
  <c r="E25"/>
  <c r="F25"/>
  <c r="G25"/>
  <c r="H25"/>
  <c r="I26"/>
  <c r="B26"/>
  <c r="J26"/>
  <c r="C26"/>
  <c r="D26"/>
  <c r="E26"/>
  <c r="F26"/>
  <c r="G26"/>
  <c r="H26"/>
  <c r="I27"/>
  <c r="B27"/>
  <c r="J27"/>
  <c r="C27"/>
  <c r="D27"/>
  <c r="E27"/>
  <c r="F27"/>
  <c r="G27"/>
  <c r="H27"/>
  <c r="I28"/>
  <c r="B28"/>
  <c r="J28"/>
  <c r="C28"/>
  <c r="D28"/>
  <c r="E28"/>
  <c r="F28"/>
  <c r="G28"/>
  <c r="H28"/>
  <c r="I29"/>
  <c r="B29"/>
  <c r="J29"/>
  <c r="C29"/>
  <c r="D29"/>
  <c r="E29"/>
  <c r="F29"/>
  <c r="G29"/>
  <c r="H29"/>
  <c r="I30"/>
  <c r="B30"/>
  <c r="J30"/>
  <c r="C30"/>
  <c r="D30"/>
  <c r="E30"/>
  <c r="F30"/>
  <c r="G30"/>
  <c r="H30"/>
  <c r="I31"/>
  <c r="B31"/>
  <c r="J31"/>
  <c r="C31"/>
  <c r="D31"/>
  <c r="E31"/>
  <c r="F31"/>
  <c r="G31"/>
  <c r="H31"/>
  <c r="I32"/>
  <c r="B32"/>
  <c r="J32"/>
  <c r="C32"/>
  <c r="D32"/>
  <c r="E32"/>
  <c r="F32"/>
  <c r="G32"/>
  <c r="H32"/>
  <c r="I33"/>
  <c r="B33"/>
  <c r="J33"/>
  <c r="C33"/>
  <c r="D33"/>
  <c r="E33"/>
  <c r="F33"/>
  <c r="G33"/>
  <c r="H33"/>
  <c r="I34"/>
  <c r="B34"/>
  <c r="J34"/>
  <c r="C34"/>
  <c r="D34"/>
  <c r="E34"/>
  <c r="F34"/>
  <c r="G34"/>
  <c r="H34"/>
  <c r="I35"/>
  <c r="B35"/>
  <c r="J35"/>
  <c r="C35"/>
  <c r="D35"/>
  <c r="E35"/>
  <c r="F35"/>
  <c r="G35"/>
  <c r="H35"/>
  <c r="I36"/>
  <c r="B36"/>
  <c r="J36"/>
  <c r="C36"/>
  <c r="D36"/>
  <c r="E36"/>
  <c r="F36"/>
  <c r="G36"/>
  <c r="H36"/>
  <c r="I37"/>
  <c r="B37"/>
  <c r="J37"/>
  <c r="C37"/>
  <c r="D37"/>
  <c r="E37"/>
  <c r="F37"/>
  <c r="G37"/>
  <c r="H37"/>
  <c r="I38"/>
  <c r="B38"/>
  <c r="J38"/>
  <c r="C38"/>
  <c r="D38"/>
  <c r="E38"/>
  <c r="F38"/>
  <c r="G38"/>
  <c r="H38"/>
  <c r="I39"/>
  <c r="B39"/>
  <c r="J39"/>
  <c r="C39"/>
  <c r="D39"/>
  <c r="E39"/>
  <c r="F39"/>
  <c r="G39"/>
  <c r="H39"/>
  <c r="I40"/>
  <c r="B40"/>
  <c r="J40"/>
  <c r="C40"/>
  <c r="D40"/>
  <c r="E40"/>
  <c r="F40"/>
  <c r="G40"/>
  <c r="H40"/>
  <c r="I41"/>
  <c r="B41"/>
  <c r="J41"/>
  <c r="C41"/>
  <c r="D41"/>
  <c r="E41"/>
  <c r="F41"/>
  <c r="G41"/>
  <c r="H41"/>
  <c r="I42"/>
  <c r="B42"/>
  <c r="J42"/>
  <c r="C42"/>
  <c r="D42"/>
  <c r="E42"/>
  <c r="F42"/>
  <c r="G42"/>
  <c r="H42"/>
  <c r="I43"/>
  <c r="B43"/>
  <c r="J43"/>
  <c r="C43"/>
  <c r="D43"/>
  <c r="E43"/>
  <c r="F43"/>
  <c r="G43"/>
  <c r="H43"/>
  <c r="I44"/>
  <c r="B44"/>
  <c r="J44"/>
  <c r="C44"/>
  <c r="D44"/>
  <c r="E44"/>
  <c r="F44"/>
  <c r="G44"/>
  <c r="H44"/>
  <c r="I45"/>
  <c r="B45"/>
  <c r="J45"/>
  <c r="C45"/>
  <c r="D45"/>
  <c r="E45"/>
  <c r="F45"/>
  <c r="G45"/>
  <c r="H45"/>
  <c r="I46"/>
  <c r="B46"/>
  <c r="J46"/>
  <c r="C46"/>
  <c r="D46"/>
  <c r="E46"/>
  <c r="F46"/>
  <c r="G46"/>
  <c r="H46"/>
  <c r="I47"/>
  <c r="B47"/>
  <c r="J47"/>
  <c r="C47"/>
  <c r="D47"/>
  <c r="E47"/>
  <c r="F47"/>
  <c r="G47"/>
  <c r="H47"/>
  <c r="I48"/>
  <c r="B48"/>
  <c r="J48"/>
  <c r="C48"/>
  <c r="D48"/>
  <c r="E48"/>
  <c r="F48"/>
  <c r="G48"/>
  <c r="H48"/>
  <c r="I49"/>
  <c r="B49"/>
  <c r="J49"/>
  <c r="C49"/>
  <c r="D49"/>
  <c r="E49"/>
  <c r="F49"/>
  <c r="G49"/>
  <c r="H49"/>
  <c r="I50"/>
  <c r="B50"/>
  <c r="J50"/>
  <c r="C50"/>
  <c r="D50"/>
  <c r="E50"/>
  <c r="F50"/>
  <c r="G50"/>
  <c r="H50"/>
  <c r="I51"/>
  <c r="B51"/>
  <c r="J51"/>
  <c r="C51"/>
  <c r="D51"/>
  <c r="E51"/>
  <c r="F51"/>
  <c r="G51"/>
  <c r="H51"/>
  <c r="I52"/>
  <c r="B52"/>
  <c r="J52"/>
  <c r="C52"/>
  <c r="D52"/>
  <c r="E52"/>
  <c r="F52"/>
  <c r="G52"/>
  <c r="H52"/>
  <c r="I53"/>
  <c r="B53"/>
  <c r="J53"/>
  <c r="C53"/>
  <c r="D53"/>
  <c r="E53"/>
  <c r="F53"/>
  <c r="G53"/>
  <c r="H53"/>
  <c r="I54"/>
  <c r="B54"/>
  <c r="J54"/>
  <c r="C54"/>
  <c r="D54"/>
  <c r="E54"/>
  <c r="F54"/>
  <c r="G54"/>
  <c r="H54"/>
  <c r="I55"/>
  <c r="B55"/>
  <c r="J55"/>
  <c r="C55"/>
  <c r="D55"/>
  <c r="E55"/>
  <c r="F55"/>
  <c r="G55"/>
  <c r="H55"/>
  <c r="I56"/>
  <c r="B56"/>
  <c r="J56"/>
  <c r="C56"/>
  <c r="D56"/>
  <c r="E56"/>
  <c r="F56"/>
  <c r="G56"/>
  <c r="H56"/>
  <c r="I57"/>
  <c r="B57"/>
  <c r="J57"/>
  <c r="C57"/>
  <c r="D57"/>
  <c r="E57"/>
  <c r="F57"/>
  <c r="G57"/>
  <c r="H57"/>
  <c r="I58"/>
  <c r="B58"/>
  <c r="J58"/>
  <c r="C58"/>
  <c r="D58"/>
  <c r="E58"/>
  <c r="F58"/>
  <c r="G58"/>
  <c r="H58"/>
  <c r="I59"/>
  <c r="B59"/>
  <c r="J59"/>
  <c r="C59"/>
  <c r="D59"/>
  <c r="E59"/>
  <c r="F59"/>
  <c r="G59"/>
  <c r="H59"/>
  <c r="I60"/>
  <c r="B60"/>
  <c r="J60"/>
  <c r="C60"/>
  <c r="D60"/>
  <c r="E60"/>
  <c r="F60"/>
  <c r="G60"/>
  <c r="H60"/>
  <c r="I61"/>
  <c r="B61"/>
  <c r="J61"/>
  <c r="C61"/>
  <c r="D61"/>
  <c r="E61"/>
  <c r="F61"/>
  <c r="G61"/>
  <c r="H61"/>
  <c r="I62"/>
  <c r="B62"/>
  <c r="J62"/>
  <c r="C62"/>
  <c r="D62"/>
  <c r="E62"/>
  <c r="F62"/>
  <c r="G62"/>
  <c r="H62"/>
  <c r="I63"/>
  <c r="B63"/>
  <c r="J63"/>
  <c r="C63"/>
  <c r="D63"/>
  <c r="E63"/>
  <c r="F63"/>
  <c r="G63"/>
  <c r="H63"/>
  <c r="I64"/>
  <c r="B64"/>
  <c r="J64"/>
  <c r="C64"/>
  <c r="D64"/>
  <c r="E64"/>
  <c r="F64"/>
  <c r="G64"/>
  <c r="H64"/>
  <c r="I65"/>
  <c r="B65"/>
  <c r="J65"/>
  <c r="C65"/>
  <c r="D65"/>
  <c r="E65"/>
  <c r="F65"/>
  <c r="G65"/>
  <c r="H65"/>
  <c r="I66"/>
  <c r="B66"/>
  <c r="J66"/>
  <c r="C66"/>
  <c r="D66"/>
  <c r="E66"/>
  <c r="F66"/>
  <c r="G66"/>
  <c r="H66"/>
  <c r="I67"/>
  <c r="B67"/>
  <c r="J67"/>
  <c r="C67"/>
  <c r="D67"/>
  <c r="E67"/>
  <c r="F67"/>
  <c r="G67"/>
  <c r="H67"/>
  <c r="I68"/>
  <c r="B68"/>
  <c r="J68"/>
  <c r="C68"/>
  <c r="D68"/>
  <c r="E68"/>
  <c r="F68"/>
  <c r="G68"/>
  <c r="H68"/>
  <c r="I69"/>
  <c r="B69"/>
  <c r="J69"/>
  <c r="C69"/>
  <c r="D69"/>
  <c r="E69"/>
  <c r="F69"/>
  <c r="G69"/>
  <c r="H69"/>
  <c r="I70"/>
  <c r="B70"/>
  <c r="J70"/>
  <c r="C70"/>
  <c r="D70"/>
  <c r="E70"/>
  <c r="F70"/>
  <c r="G70"/>
  <c r="H70"/>
  <c r="I71"/>
  <c r="B71"/>
  <c r="J71"/>
  <c r="C71"/>
  <c r="D71"/>
  <c r="E71"/>
  <c r="F71"/>
  <c r="G71"/>
  <c r="H71"/>
  <c r="I72"/>
  <c r="B72"/>
  <c r="J72"/>
  <c r="C72"/>
  <c r="D72"/>
  <c r="E72"/>
  <c r="F72"/>
  <c r="G72"/>
  <c r="H72"/>
  <c r="I73"/>
  <c r="B73"/>
  <c r="J73"/>
  <c r="C73"/>
  <c r="D73"/>
  <c r="E73"/>
  <c r="F73"/>
  <c r="G73"/>
  <c r="H73"/>
  <c r="I74"/>
  <c r="B74"/>
  <c r="J74"/>
  <c r="C74"/>
  <c r="D74"/>
  <c r="E74"/>
  <c r="F74"/>
  <c r="G74"/>
  <c r="H74"/>
  <c r="I75"/>
  <c r="B75"/>
  <c r="J75"/>
  <c r="C75"/>
  <c r="D75"/>
  <c r="E75"/>
  <c r="F75"/>
  <c r="G75"/>
  <c r="H75"/>
  <c r="I76"/>
  <c r="B76"/>
  <c r="J76"/>
  <c r="C76"/>
  <c r="D76"/>
  <c r="E76"/>
  <c r="F76"/>
  <c r="G76"/>
  <c r="H76"/>
  <c r="I77"/>
  <c r="B77"/>
  <c r="J77"/>
  <c r="C77"/>
  <c r="D77"/>
  <c r="E77"/>
  <c r="F77"/>
  <c r="G77"/>
  <c r="H77"/>
  <c r="B8"/>
  <c r="B7"/>
  <c r="B6"/>
  <c r="B5"/>
  <c r="E18"/>
</calcChain>
</file>

<file path=xl/sharedStrings.xml><?xml version="1.0" encoding="utf-8"?>
<sst xmlns="http://schemas.openxmlformats.org/spreadsheetml/2006/main" count="24" uniqueCount="23">
  <si>
    <t>Computer in Management</t>
    <phoneticPr fontId="1" type="noConversion"/>
  </si>
  <si>
    <t>Month</t>
    <phoneticPr fontId="1" type="noConversion"/>
  </si>
  <si>
    <t>income</t>
    <phoneticPr fontId="1" type="noConversion"/>
  </si>
  <si>
    <t>Income</t>
    <phoneticPr fontId="1" type="noConversion"/>
  </si>
  <si>
    <t>Probability</t>
    <phoneticPr fontId="1" type="noConversion"/>
  </si>
  <si>
    <t>Expense</t>
    <phoneticPr fontId="1" type="noConversion"/>
  </si>
  <si>
    <t>Postive interest rate</t>
    <phoneticPr fontId="1" type="noConversion"/>
  </si>
  <si>
    <t>Negative interest rate</t>
    <phoneticPr fontId="1" type="noConversion"/>
  </si>
  <si>
    <t>Initial fund</t>
    <phoneticPr fontId="1" type="noConversion"/>
  </si>
  <si>
    <t>Account</t>
    <phoneticPr fontId="1" type="noConversion"/>
  </si>
  <si>
    <t>Expense</t>
    <phoneticPr fontId="1" type="noConversion"/>
  </si>
  <si>
    <t>Net Income</t>
    <phoneticPr fontId="1" type="noConversion"/>
  </si>
  <si>
    <t>Positive Interest</t>
    <phoneticPr fontId="1" type="noConversion"/>
  </si>
  <si>
    <t>Negative Interest</t>
    <phoneticPr fontId="1" type="noConversion"/>
  </si>
  <si>
    <t>Previous Balance</t>
    <phoneticPr fontId="1" type="noConversion"/>
  </si>
  <si>
    <t>Maximum Account</t>
    <phoneticPr fontId="1" type="noConversion"/>
  </si>
  <si>
    <t>Minimum Account</t>
    <phoneticPr fontId="1" type="noConversion"/>
  </si>
  <si>
    <t>Months in Debt</t>
    <phoneticPr fontId="1" type="noConversion"/>
  </si>
  <si>
    <t>Total Interest</t>
    <phoneticPr fontId="1" type="noConversion"/>
  </si>
  <si>
    <t>Brady Family Finances</t>
    <phoneticPr fontId="1" type="noConversion"/>
  </si>
  <si>
    <t>Random number income</t>
    <phoneticPr fontId="1" type="noConversion"/>
  </si>
  <si>
    <t>random number expense</t>
    <phoneticPr fontId="1" type="noConversion"/>
  </si>
  <si>
    <t>Problem 15-14 from Gips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</si>
</sst>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9" xfId="0" applyBorder="1"/>
    <xf numFmtId="0" fontId="0" fillId="0" borderId="4" xfId="0" applyBorder="1"/>
    <xf numFmtId="0" fontId="0" fillId="0" borderId="0" xfId="0" applyBorder="1"/>
    <xf numFmtId="9" fontId="0" fillId="0" borderId="0" xfId="0" applyNumberFormat="1" applyBorder="1"/>
    <xf numFmtId="10" fontId="0" fillId="0" borderId="0" xfId="0" applyNumberFormat="1" applyBorder="1"/>
    <xf numFmtId="10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0" fillId="0" borderId="7" xfId="0" applyNumberForma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10" xfId="0" applyNumberFormat="1" applyBorder="1"/>
    <xf numFmtId="0" fontId="2" fillId="0" borderId="0" xfId="0" applyFont="1"/>
    <xf numFmtId="164" fontId="0" fillId="0" borderId="11" xfId="0" applyNumberFormat="1" applyBorder="1"/>
    <xf numFmtId="0" fontId="0" fillId="0" borderId="11" xfId="0" applyBorder="1"/>
    <xf numFmtId="0" fontId="0" fillId="0" borderId="10" xfId="0" applyBorder="1"/>
    <xf numFmtId="0" fontId="0" fillId="0" borderId="1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Monthly Account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'Monthly Account'!$H$17</c:f>
              <c:strCache>
                <c:ptCount val="1"/>
                <c:pt idx="0">
                  <c:v>Account</c:v>
                </c:pt>
              </c:strCache>
            </c:strRef>
          </c:tx>
          <c:val>
            <c:numRef>
              <c:f>'Monthly Account'!$H$18:$H$77</c:f>
              <c:numCache>
                <c:formatCode>\$#,##0.00</c:formatCode>
                <c:ptCount val="60"/>
                <c:pt idx="0">
                  <c:v>2005.0</c:v>
                </c:pt>
                <c:pt idx="1">
                  <c:v>-2024.925</c:v>
                </c:pt>
                <c:pt idx="2">
                  <c:v>-3882.298875</c:v>
                </c:pt>
                <c:pt idx="3">
                  <c:v>-1707.533358125</c:v>
                </c:pt>
                <c:pt idx="4">
                  <c:v>-1530.146358496875</c:v>
                </c:pt>
                <c:pt idx="5">
                  <c:v>-3583.098553874328</c:v>
                </c:pt>
                <c:pt idx="6">
                  <c:v>-5666.845032182443</c:v>
                </c:pt>
                <c:pt idx="7">
                  <c:v>-5751.84770766518</c:v>
                </c:pt>
                <c:pt idx="8">
                  <c:v>-5635.125423280157</c:v>
                </c:pt>
                <c:pt idx="9">
                  <c:v>-6531.65230462936</c:v>
                </c:pt>
                <c:pt idx="10">
                  <c:v>-5411.6270891988</c:v>
                </c:pt>
                <c:pt idx="11">
                  <c:v>-7522.801495536782</c:v>
                </c:pt>
                <c:pt idx="12">
                  <c:v>-5402.643517969834</c:v>
                </c:pt>
                <c:pt idx="13">
                  <c:v>-6295.683170739381</c:v>
                </c:pt>
                <c:pt idx="14">
                  <c:v>-4157.118418300472</c:v>
                </c:pt>
                <c:pt idx="15">
                  <c:v>-3001.475194574978</c:v>
                </c:pt>
                <c:pt idx="16">
                  <c:v>-3858.497322493603</c:v>
                </c:pt>
                <c:pt idx="17">
                  <c:v>-5946.374782331008</c:v>
                </c:pt>
                <c:pt idx="18">
                  <c:v>-7050.570404065972</c:v>
                </c:pt>
                <c:pt idx="19">
                  <c:v>-5938.328960126962</c:v>
                </c:pt>
                <c:pt idx="20">
                  <c:v>-6027.403894528867</c:v>
                </c:pt>
                <c:pt idx="21">
                  <c:v>-4899.8149529468</c:v>
                </c:pt>
                <c:pt idx="22">
                  <c:v>-3755.312177241002</c:v>
                </c:pt>
                <c:pt idx="23">
                  <c:v>-3608.641859899617</c:v>
                </c:pt>
                <c:pt idx="24">
                  <c:v>-4474.771487798112</c:v>
                </c:pt>
                <c:pt idx="25">
                  <c:v>-4338.893060115083</c:v>
                </c:pt>
                <c:pt idx="26">
                  <c:v>-4200.97645601681</c:v>
                </c:pt>
                <c:pt idx="27">
                  <c:v>-3045.991102857061</c:v>
                </c:pt>
                <c:pt idx="28">
                  <c:v>-2888.680969399918</c:v>
                </c:pt>
                <c:pt idx="29">
                  <c:v>-1714.011183940916</c:v>
                </c:pt>
                <c:pt idx="30">
                  <c:v>-521.72135170003</c:v>
                </c:pt>
                <c:pt idx="31">
                  <c:v>1682.47434492072</c:v>
                </c:pt>
                <c:pt idx="32">
                  <c:v>2889.680530783022</c:v>
                </c:pt>
                <c:pt idx="33">
                  <c:v>3097.40473210998</c:v>
                </c:pt>
                <c:pt idx="34">
                  <c:v>1100.148243940254</c:v>
                </c:pt>
                <c:pt idx="35">
                  <c:v>1303.398614550105</c:v>
                </c:pt>
                <c:pt idx="36">
                  <c:v>-2737.050406231643</c:v>
                </c:pt>
                <c:pt idx="37">
                  <c:v>-3590.106162325118</c:v>
                </c:pt>
                <c:pt idx="38">
                  <c:v>-2425.957754759995</c:v>
                </c:pt>
                <c:pt idx="39">
                  <c:v>-2259.347121081394</c:v>
                </c:pt>
                <c:pt idx="40">
                  <c:v>-60.23732789761548</c:v>
                </c:pt>
                <c:pt idx="41">
                  <c:v>2145.11207878264</c:v>
                </c:pt>
                <c:pt idx="42">
                  <c:v>3353.474858979597</c:v>
                </c:pt>
                <c:pt idx="43">
                  <c:v>4564.858546127045</c:v>
                </c:pt>
                <c:pt idx="44">
                  <c:v>3774.270692492363</c:v>
                </c:pt>
                <c:pt idx="45">
                  <c:v>3984.206369223594</c:v>
                </c:pt>
                <c:pt idx="46">
                  <c:v>3192.166885146653</c:v>
                </c:pt>
                <c:pt idx="47">
                  <c:v>1195.147302359519</c:v>
                </c:pt>
                <c:pt idx="48">
                  <c:v>3403.635170615418</c:v>
                </c:pt>
                <c:pt idx="49">
                  <c:v>3612.644258541957</c:v>
                </c:pt>
                <c:pt idx="50">
                  <c:v>5827.175869188312</c:v>
                </c:pt>
                <c:pt idx="51">
                  <c:v>5039.743808861283</c:v>
                </c:pt>
                <c:pt idx="52">
                  <c:v>5252.843168383436</c:v>
                </c:pt>
                <c:pt idx="53">
                  <c:v>6468.975276304395</c:v>
                </c:pt>
                <c:pt idx="54">
                  <c:v>2475.147714495156</c:v>
                </c:pt>
                <c:pt idx="55">
                  <c:v>4686.835583781395</c:v>
                </c:pt>
                <c:pt idx="56">
                  <c:v>4899.052672740848</c:v>
                </c:pt>
                <c:pt idx="57">
                  <c:v>5111.8003044227</c:v>
                </c:pt>
                <c:pt idx="58">
                  <c:v>6327.579805183757</c:v>
                </c:pt>
                <c:pt idx="59">
                  <c:v>7546.398754696716</c:v>
                </c:pt>
              </c:numCache>
            </c:numRef>
          </c:val>
        </c:ser>
        <c:marker val="1"/>
        <c:axId val="478300280"/>
        <c:axId val="478317752"/>
      </c:lineChart>
      <c:catAx>
        <c:axId val="478300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</a:t>
                </a:r>
              </a:p>
            </c:rich>
          </c:tx>
          <c:layout/>
        </c:title>
        <c:tickLblPos val="nextTo"/>
        <c:crossAx val="478317752"/>
        <c:crosses val="autoZero"/>
        <c:auto val="1"/>
        <c:lblAlgn val="ctr"/>
        <c:lblOffset val="100"/>
      </c:catAx>
      <c:valAx>
        <c:axId val="478317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Account Balance</a:t>
                </a:r>
              </a:p>
            </c:rich>
          </c:tx>
          <c:layout/>
        </c:title>
        <c:numFmt formatCode="\$#,##0.00" sourceLinked="1"/>
        <c:tickLblPos val="nextTo"/>
        <c:crossAx val="47830028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040" cy="5831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77"/>
  <sheetViews>
    <sheetView tabSelected="1" topLeftCell="A3" zoomScale="200" workbookViewId="0">
      <selection activeCell="H19" sqref="H19"/>
    </sheetView>
  </sheetViews>
  <sheetFormatPr baseColWidth="10" defaultRowHeight="13"/>
  <cols>
    <col min="1" max="1" width="14.140625" customWidth="1"/>
    <col min="5" max="5" width="13.28515625" bestFit="1" customWidth="1"/>
    <col min="6" max="7" width="16.85546875" bestFit="1" customWidth="1"/>
    <col min="9" max="9" width="18.85546875" bestFit="1" customWidth="1"/>
    <col min="10" max="10" width="19.140625" bestFit="1" customWidth="1"/>
  </cols>
  <sheetData>
    <row r="2" spans="1:7">
      <c r="A2" t="s">
        <v>0</v>
      </c>
    </row>
    <row r="3" spans="1:7">
      <c r="A3" t="s">
        <v>22</v>
      </c>
    </row>
    <row r="4" spans="1:7" ht="18">
      <c r="D4" s="21" t="s">
        <v>19</v>
      </c>
    </row>
    <row r="5" spans="1:7">
      <c r="A5" s="1" t="s">
        <v>15</v>
      </c>
      <c r="B5" s="20">
        <f ca="1">MAX(A11,H18:H77)</f>
        <v>7546.3987546967164</v>
      </c>
    </row>
    <row r="6" spans="1:7">
      <c r="A6" s="2" t="s">
        <v>16</v>
      </c>
      <c r="B6" s="17">
        <f ca="1">MIN(A11,H18:H77)</f>
        <v>-7522.8014955367817</v>
      </c>
    </row>
    <row r="7" spans="1:7">
      <c r="A7" s="2" t="s">
        <v>17</v>
      </c>
      <c r="B7" s="7">
        <f ca="1">COUNTIF(H18:H77,"&lt;0")</f>
        <v>35</v>
      </c>
    </row>
    <row r="8" spans="1:7">
      <c r="A8" s="8" t="s">
        <v>18</v>
      </c>
      <c r="B8" s="18">
        <f ca="1">SUM(F18:G77)</f>
        <v>-1853.6012453032843</v>
      </c>
    </row>
    <row r="10" spans="1:7">
      <c r="A10" s="12" t="s">
        <v>8</v>
      </c>
      <c r="B10" s="13" t="s">
        <v>3</v>
      </c>
      <c r="C10" s="13" t="s">
        <v>4</v>
      </c>
      <c r="D10" s="13" t="s">
        <v>5</v>
      </c>
      <c r="E10" s="13" t="s">
        <v>4</v>
      </c>
      <c r="F10" s="13" t="s">
        <v>6</v>
      </c>
      <c r="G10" s="14" t="s">
        <v>7</v>
      </c>
    </row>
    <row r="11" spans="1:7">
      <c r="A11" s="19">
        <v>3000</v>
      </c>
      <c r="B11" s="15">
        <v>0</v>
      </c>
      <c r="C11" s="4">
        <v>0.1</v>
      </c>
      <c r="D11" s="15">
        <v>1800</v>
      </c>
      <c r="E11" s="4">
        <v>0.85</v>
      </c>
      <c r="F11" s="5">
        <v>2.5000000000000001E-3</v>
      </c>
      <c r="G11" s="6">
        <v>1.4999999999999999E-2</v>
      </c>
    </row>
    <row r="12" spans="1:7">
      <c r="A12" s="2"/>
      <c r="B12" s="15">
        <v>1000</v>
      </c>
      <c r="C12" s="4">
        <v>0.25</v>
      </c>
      <c r="D12" s="15">
        <v>3000</v>
      </c>
      <c r="E12" s="4">
        <v>0.1</v>
      </c>
      <c r="F12" s="3"/>
      <c r="G12" s="7"/>
    </row>
    <row r="13" spans="1:7">
      <c r="A13" s="2"/>
      <c r="B13" s="15">
        <v>2000</v>
      </c>
      <c r="C13" s="4">
        <v>0.25</v>
      </c>
      <c r="D13" s="15">
        <v>5000</v>
      </c>
      <c r="E13" s="4">
        <v>0.05</v>
      </c>
      <c r="F13" s="3"/>
      <c r="G13" s="7"/>
    </row>
    <row r="14" spans="1:7">
      <c r="A14" s="2"/>
      <c r="B14" s="15">
        <v>3000</v>
      </c>
      <c r="C14" s="4">
        <v>0.25</v>
      </c>
      <c r="D14" s="3"/>
      <c r="E14" s="3"/>
      <c r="F14" s="3"/>
      <c r="G14" s="7"/>
    </row>
    <row r="15" spans="1:7">
      <c r="A15" s="8"/>
      <c r="B15" s="16">
        <v>4000</v>
      </c>
      <c r="C15" s="10">
        <v>0.15</v>
      </c>
      <c r="D15" s="9"/>
      <c r="E15" s="9"/>
      <c r="F15" s="9"/>
      <c r="G15" s="11"/>
    </row>
    <row r="17" spans="1:10">
      <c r="A17" s="1" t="s">
        <v>1</v>
      </c>
      <c r="B17" s="23" t="s">
        <v>2</v>
      </c>
      <c r="C17" s="23" t="s">
        <v>10</v>
      </c>
      <c r="D17" s="23" t="s">
        <v>11</v>
      </c>
      <c r="E17" s="23" t="s">
        <v>14</v>
      </c>
      <c r="F17" s="23" t="s">
        <v>12</v>
      </c>
      <c r="G17" s="23" t="s">
        <v>13</v>
      </c>
      <c r="H17" s="24" t="s">
        <v>9</v>
      </c>
      <c r="I17" s="25" t="s">
        <v>20</v>
      </c>
      <c r="J17" s="26" t="s">
        <v>21</v>
      </c>
    </row>
    <row r="18" spans="1:10">
      <c r="A18" s="1">
        <v>1</v>
      </c>
      <c r="B18" s="22">
        <f ca="1">IF(I18&lt;$C$11,$B$11,IF(I18&lt;($C$11+$C$12),$B$12,IF(I18&lt;($C$11+$C$12+$C$13),$B$13,IF(I18&lt;SUM($C$11:$C$14),$B$14,$B$15))))</f>
        <v>2000</v>
      </c>
      <c r="C18" s="22">
        <f ca="1">IF(J18&lt;$E$11,$D$11,IF(J18&lt;$E$11+$E$12,$D$12,$D$13))</f>
        <v>3000</v>
      </c>
      <c r="D18" s="22">
        <f ca="1">B18-C18</f>
        <v>-1000</v>
      </c>
      <c r="E18" s="22">
        <f>A11</f>
        <v>3000</v>
      </c>
      <c r="F18" s="22">
        <f ca="1">IF((E18+D18)&gt;0,(E18+D18)*$F$11,0)</f>
        <v>5</v>
      </c>
      <c r="G18" s="22">
        <f t="shared" ref="G18:G49" ca="1" si="0">IF((D18+E18)&lt;=0,(D18+E18)*$G$11,0)</f>
        <v>0</v>
      </c>
      <c r="H18" s="20">
        <f ca="1">A11+D18+F18+G18</f>
        <v>2005</v>
      </c>
      <c r="I18" s="2">
        <f ca="1">RAND()</f>
        <v>0.58509671282081399</v>
      </c>
      <c r="J18" s="7">
        <f ca="1">RAND()</f>
        <v>0.93427740132301551</v>
      </c>
    </row>
    <row r="19" spans="1:10">
      <c r="A19" s="2">
        <v>2</v>
      </c>
      <c r="B19" s="15">
        <f t="shared" ref="B19:B77" ca="1" si="1">IF(I19&lt;$C$11,$B$11,IF(I19&lt;($C$11+$C$12),$B$12,IF(I19&lt;($C$11+$C$12+$C$13),$B$13,IF(I19&lt;SUM($C$11:$C$14),$B$14,$B$15))))</f>
        <v>1000</v>
      </c>
      <c r="C19" s="15">
        <f t="shared" ref="C19:C77" ca="1" si="2">IF(J19&lt;$E$11,$D$11,IF(J19&lt;$E$11+$E$12,$D$12,$D$13))</f>
        <v>5000</v>
      </c>
      <c r="D19" s="15">
        <f t="shared" ref="D19:D77" ca="1" si="3">B19-C19</f>
        <v>-4000</v>
      </c>
      <c r="E19" s="15">
        <f ca="1">H18</f>
        <v>2005</v>
      </c>
      <c r="F19" s="15">
        <f t="shared" ref="F19:F49" ca="1" si="4">IF((E19+D19)&gt;0,(E19+D19)*$F$11,0)</f>
        <v>0</v>
      </c>
      <c r="G19" s="15">
        <f t="shared" ca="1" si="0"/>
        <v>-29.924999999999997</v>
      </c>
      <c r="H19" s="17">
        <f ca="1">H18+D19+F19+G19</f>
        <v>-2024.925</v>
      </c>
      <c r="I19" s="2">
        <f t="shared" ref="I19:J77" ca="1" si="5">RAND()</f>
        <v>0.10962085581013525</v>
      </c>
      <c r="J19" s="7">
        <f t="shared" ca="1" si="5"/>
        <v>0.95767159050319606</v>
      </c>
    </row>
    <row r="20" spans="1:10">
      <c r="A20" s="2">
        <v>3</v>
      </c>
      <c r="B20" s="15">
        <f t="shared" ca="1" si="1"/>
        <v>0</v>
      </c>
      <c r="C20" s="15">
        <f t="shared" ca="1" si="2"/>
        <v>1800</v>
      </c>
      <c r="D20" s="15">
        <f t="shared" ca="1" si="3"/>
        <v>-1800</v>
      </c>
      <c r="E20" s="15">
        <f t="shared" ref="E20:E77" ca="1" si="6">H19</f>
        <v>-2024.925</v>
      </c>
      <c r="F20" s="15">
        <f t="shared" ca="1" si="4"/>
        <v>0</v>
      </c>
      <c r="G20" s="15">
        <f ca="1">IF((D20+E20)&lt;=0,(D20+E20)*$G$11,0)</f>
        <v>-57.373874999999998</v>
      </c>
      <c r="H20" s="17">
        <f t="shared" ref="H20:H77" ca="1" si="7">H19+D20+F20+G20</f>
        <v>-3882.2988750000004</v>
      </c>
      <c r="I20" s="2">
        <f t="shared" ca="1" si="5"/>
        <v>1.3738313009525882E-2</v>
      </c>
      <c r="J20" s="7">
        <f t="shared" ca="1" si="5"/>
        <v>0.5198313393702847</v>
      </c>
    </row>
    <row r="21" spans="1:10">
      <c r="A21" s="2">
        <v>4</v>
      </c>
      <c r="B21" s="15">
        <f t="shared" ca="1" si="1"/>
        <v>4000</v>
      </c>
      <c r="C21" s="15">
        <f t="shared" ca="1" si="2"/>
        <v>1800</v>
      </c>
      <c r="D21" s="15">
        <f t="shared" ca="1" si="3"/>
        <v>2200</v>
      </c>
      <c r="E21" s="15">
        <f t="shared" ca="1" si="6"/>
        <v>-3882.2988750000004</v>
      </c>
      <c r="F21" s="15">
        <f t="shared" ca="1" si="4"/>
        <v>0</v>
      </c>
      <c r="G21" s="15">
        <f t="shared" ca="1" si="0"/>
        <v>-25.234483125000004</v>
      </c>
      <c r="H21" s="17">
        <f t="shared" ca="1" si="7"/>
        <v>-1707.5333581250004</v>
      </c>
      <c r="I21" s="2">
        <f t="shared" ca="1" si="5"/>
        <v>0.85204021229128557</v>
      </c>
      <c r="J21" s="7">
        <f t="shared" ca="1" si="5"/>
        <v>0.33150628579096519</v>
      </c>
    </row>
    <row r="22" spans="1:10">
      <c r="A22" s="2">
        <v>5</v>
      </c>
      <c r="B22" s="15">
        <f t="shared" ca="1" si="1"/>
        <v>2000</v>
      </c>
      <c r="C22" s="15">
        <f t="shared" ca="1" si="2"/>
        <v>1800</v>
      </c>
      <c r="D22" s="15">
        <f t="shared" ca="1" si="3"/>
        <v>200</v>
      </c>
      <c r="E22" s="15">
        <f t="shared" ca="1" si="6"/>
        <v>-1707.5333581250004</v>
      </c>
      <c r="F22" s="15">
        <f t="shared" ca="1" si="4"/>
        <v>0</v>
      </c>
      <c r="G22" s="15">
        <f t="shared" ca="1" si="0"/>
        <v>-22.613000371875007</v>
      </c>
      <c r="H22" s="17">
        <f t="shared" ca="1" si="7"/>
        <v>-1530.1463584968753</v>
      </c>
      <c r="I22" s="2">
        <f t="shared" ca="1" si="5"/>
        <v>0.36509226811813278</v>
      </c>
      <c r="J22" s="7">
        <f t="shared" ca="1" si="5"/>
        <v>0.7602318203116738</v>
      </c>
    </row>
    <row r="23" spans="1:10">
      <c r="A23" s="2">
        <v>6</v>
      </c>
      <c r="B23" s="15">
        <f t="shared" ca="1" si="1"/>
        <v>1000</v>
      </c>
      <c r="C23" s="15">
        <f t="shared" ca="1" si="2"/>
        <v>3000</v>
      </c>
      <c r="D23" s="15">
        <f t="shared" ca="1" si="3"/>
        <v>-2000</v>
      </c>
      <c r="E23" s="15">
        <f t="shared" ca="1" si="6"/>
        <v>-1530.1463584968753</v>
      </c>
      <c r="F23" s="15">
        <f t="shared" ca="1" si="4"/>
        <v>0</v>
      </c>
      <c r="G23" s="15">
        <f t="shared" ca="1" si="0"/>
        <v>-52.952195377453123</v>
      </c>
      <c r="H23" s="17">
        <f t="shared" ca="1" si="7"/>
        <v>-3583.0985538743284</v>
      </c>
      <c r="I23" s="2">
        <f t="shared" ca="1" si="5"/>
        <v>0.22221528928821499</v>
      </c>
      <c r="J23" s="7">
        <f t="shared" ca="1" si="5"/>
        <v>0.94812514191016817</v>
      </c>
    </row>
    <row r="24" spans="1:10">
      <c r="A24" s="2">
        <v>7</v>
      </c>
      <c r="B24" s="15">
        <f t="shared" ca="1" si="1"/>
        <v>1000</v>
      </c>
      <c r="C24" s="15">
        <f t="shared" ca="1" si="2"/>
        <v>3000</v>
      </c>
      <c r="D24" s="15">
        <f t="shared" ca="1" si="3"/>
        <v>-2000</v>
      </c>
      <c r="E24" s="15">
        <f t="shared" ca="1" si="6"/>
        <v>-3583.0985538743284</v>
      </c>
      <c r="F24" s="15">
        <f t="shared" ca="1" si="4"/>
        <v>0</v>
      </c>
      <c r="G24" s="15">
        <f t="shared" ca="1" si="0"/>
        <v>-83.746478308114916</v>
      </c>
      <c r="H24" s="17">
        <f t="shared" ca="1" si="7"/>
        <v>-5666.845032182443</v>
      </c>
      <c r="I24" s="2">
        <f t="shared" ca="1" si="5"/>
        <v>0.24949291035954957</v>
      </c>
      <c r="J24" s="7">
        <f t="shared" ca="1" si="5"/>
        <v>0.90571572294629732</v>
      </c>
    </row>
    <row r="25" spans="1:10">
      <c r="A25" s="2">
        <v>8</v>
      </c>
      <c r="B25" s="15">
        <f t="shared" ca="1" si="1"/>
        <v>3000</v>
      </c>
      <c r="C25" s="15">
        <f t="shared" ca="1" si="2"/>
        <v>3000</v>
      </c>
      <c r="D25" s="15">
        <f t="shared" ca="1" si="3"/>
        <v>0</v>
      </c>
      <c r="E25" s="15">
        <f t="shared" ca="1" si="6"/>
        <v>-5666.845032182443</v>
      </c>
      <c r="F25" s="15">
        <f t="shared" ca="1" si="4"/>
        <v>0</v>
      </c>
      <c r="G25" s="15">
        <f t="shared" ca="1" si="0"/>
        <v>-85.002675482736635</v>
      </c>
      <c r="H25" s="17">
        <f t="shared" ca="1" si="7"/>
        <v>-5751.8477076651798</v>
      </c>
      <c r="I25" s="2">
        <f t="shared" ca="1" si="5"/>
        <v>0.73632346216527367</v>
      </c>
      <c r="J25" s="7">
        <f t="shared" ca="1" si="5"/>
        <v>0.88547160518646706</v>
      </c>
    </row>
    <row r="26" spans="1:10">
      <c r="A26" s="2">
        <v>9</v>
      </c>
      <c r="B26" s="15">
        <f t="shared" ca="1" si="1"/>
        <v>2000</v>
      </c>
      <c r="C26" s="15">
        <f t="shared" ca="1" si="2"/>
        <v>1800</v>
      </c>
      <c r="D26" s="15">
        <f t="shared" ca="1" si="3"/>
        <v>200</v>
      </c>
      <c r="E26" s="15">
        <f t="shared" ca="1" si="6"/>
        <v>-5751.8477076651798</v>
      </c>
      <c r="F26" s="15">
        <f t="shared" ca="1" si="4"/>
        <v>0</v>
      </c>
      <c r="G26" s="15">
        <f t="shared" ca="1" si="0"/>
        <v>-83.277715614977694</v>
      </c>
      <c r="H26" s="17">
        <f t="shared" ca="1" si="7"/>
        <v>-5635.1254232801575</v>
      </c>
      <c r="I26" s="2">
        <f t="shared" ca="1" si="5"/>
        <v>0.48754204118813504</v>
      </c>
      <c r="J26" s="7">
        <f t="shared" ca="1" si="5"/>
        <v>6.4651648345716239E-2</v>
      </c>
    </row>
    <row r="27" spans="1:10">
      <c r="A27" s="2">
        <v>10</v>
      </c>
      <c r="B27" s="15">
        <f t="shared" ca="1" si="1"/>
        <v>1000</v>
      </c>
      <c r="C27" s="15">
        <f t="shared" ca="1" si="2"/>
        <v>1800</v>
      </c>
      <c r="D27" s="15">
        <f t="shared" ca="1" si="3"/>
        <v>-800</v>
      </c>
      <c r="E27" s="15">
        <f t="shared" ca="1" si="6"/>
        <v>-5635.1254232801575</v>
      </c>
      <c r="F27" s="15">
        <f t="shared" ca="1" si="4"/>
        <v>0</v>
      </c>
      <c r="G27" s="15">
        <f t="shared" ca="1" si="0"/>
        <v>-96.526881349202355</v>
      </c>
      <c r="H27" s="17">
        <f t="shared" ca="1" si="7"/>
        <v>-6531.6523046293596</v>
      </c>
      <c r="I27" s="2">
        <f t="shared" ca="1" si="5"/>
        <v>0.23321690167176712</v>
      </c>
      <c r="J27" s="7">
        <f t="shared" ca="1" si="5"/>
        <v>0.38216003481102234</v>
      </c>
    </row>
    <row r="28" spans="1:10">
      <c r="A28" s="2">
        <v>11</v>
      </c>
      <c r="B28" s="15">
        <f t="shared" ca="1" si="1"/>
        <v>3000</v>
      </c>
      <c r="C28" s="15">
        <f t="shared" ca="1" si="2"/>
        <v>1800</v>
      </c>
      <c r="D28" s="15">
        <f t="shared" ca="1" si="3"/>
        <v>1200</v>
      </c>
      <c r="E28" s="15">
        <f t="shared" ca="1" si="6"/>
        <v>-6531.6523046293596</v>
      </c>
      <c r="F28" s="15">
        <f t="shared" ca="1" si="4"/>
        <v>0</v>
      </c>
      <c r="G28" s="15">
        <f t="shared" ca="1" si="0"/>
        <v>-79.974784569440388</v>
      </c>
      <c r="H28" s="17">
        <f t="shared" ca="1" si="7"/>
        <v>-5411.6270891987997</v>
      </c>
      <c r="I28" s="2">
        <f t="shared" ca="1" si="5"/>
        <v>0.795295635810362</v>
      </c>
      <c r="J28" s="7">
        <f t="shared" ca="1" si="5"/>
        <v>0.41407090524808154</v>
      </c>
    </row>
    <row r="29" spans="1:10">
      <c r="A29" s="2">
        <v>12</v>
      </c>
      <c r="B29" s="15">
        <f t="shared" ca="1" si="1"/>
        <v>1000</v>
      </c>
      <c r="C29" s="15">
        <f t="shared" ca="1" si="2"/>
        <v>3000</v>
      </c>
      <c r="D29" s="15">
        <f t="shared" ca="1" si="3"/>
        <v>-2000</v>
      </c>
      <c r="E29" s="15">
        <f t="shared" ca="1" si="6"/>
        <v>-5411.6270891987997</v>
      </c>
      <c r="F29" s="15">
        <f t="shared" ca="1" si="4"/>
        <v>0</v>
      </c>
      <c r="G29" s="15">
        <f t="shared" ca="1" si="0"/>
        <v>-111.17440633798199</v>
      </c>
      <c r="H29" s="17">
        <f t="shared" ca="1" si="7"/>
        <v>-7522.8014955367817</v>
      </c>
      <c r="I29" s="2">
        <f t="shared" ca="1" si="5"/>
        <v>0.19510867411008803</v>
      </c>
      <c r="J29" s="7">
        <f t="shared" ca="1" si="5"/>
        <v>0.92702483277662395</v>
      </c>
    </row>
    <row r="30" spans="1:10">
      <c r="A30" s="2">
        <v>13</v>
      </c>
      <c r="B30" s="15">
        <f t="shared" ca="1" si="1"/>
        <v>4000</v>
      </c>
      <c r="C30" s="15">
        <f t="shared" ca="1" si="2"/>
        <v>1800</v>
      </c>
      <c r="D30" s="15">
        <f t="shared" ca="1" si="3"/>
        <v>2200</v>
      </c>
      <c r="E30" s="15">
        <f t="shared" ca="1" si="6"/>
        <v>-7522.8014955367817</v>
      </c>
      <c r="F30" s="15">
        <f t="shared" ca="1" si="4"/>
        <v>0</v>
      </c>
      <c r="G30" s="15">
        <f t="shared" ca="1" si="0"/>
        <v>-79.842022433051724</v>
      </c>
      <c r="H30" s="17">
        <f t="shared" ca="1" si="7"/>
        <v>-5402.6435179698337</v>
      </c>
      <c r="I30" s="2">
        <f t="shared" ca="1" si="5"/>
        <v>0.97303682095844124</v>
      </c>
      <c r="J30" s="7">
        <f t="shared" ca="1" si="5"/>
        <v>0.20268258849409904</v>
      </c>
    </row>
    <row r="31" spans="1:10">
      <c r="A31" s="2">
        <v>14</v>
      </c>
      <c r="B31" s="15">
        <f t="shared" ca="1" si="1"/>
        <v>1000</v>
      </c>
      <c r="C31" s="15">
        <f t="shared" ca="1" si="2"/>
        <v>1800</v>
      </c>
      <c r="D31" s="15">
        <f t="shared" ca="1" si="3"/>
        <v>-800</v>
      </c>
      <c r="E31" s="15">
        <f t="shared" ca="1" si="6"/>
        <v>-5402.6435179698337</v>
      </c>
      <c r="F31" s="15">
        <f t="shared" ca="1" si="4"/>
        <v>0</v>
      </c>
      <c r="G31" s="15">
        <f t="shared" ca="1" si="0"/>
        <v>-93.039652769547502</v>
      </c>
      <c r="H31" s="17">
        <f t="shared" ca="1" si="7"/>
        <v>-6295.6831707393812</v>
      </c>
      <c r="I31" s="2">
        <f t="shared" ca="1" si="5"/>
        <v>0.29954626259495853</v>
      </c>
      <c r="J31" s="7">
        <f t="shared" ca="1" si="5"/>
        <v>0.48172531365617033</v>
      </c>
    </row>
    <row r="32" spans="1:10">
      <c r="A32" s="2">
        <v>15</v>
      </c>
      <c r="B32" s="15">
        <f t="shared" ca="1" si="1"/>
        <v>4000</v>
      </c>
      <c r="C32" s="15">
        <f t="shared" ca="1" si="2"/>
        <v>1800</v>
      </c>
      <c r="D32" s="15">
        <f t="shared" ca="1" si="3"/>
        <v>2200</v>
      </c>
      <c r="E32" s="15">
        <f t="shared" ca="1" si="6"/>
        <v>-6295.6831707393812</v>
      </c>
      <c r="F32" s="15">
        <f t="shared" ca="1" si="4"/>
        <v>0</v>
      </c>
      <c r="G32" s="15">
        <f t="shared" ca="1" si="0"/>
        <v>-61.435247561090719</v>
      </c>
      <c r="H32" s="17">
        <f t="shared" ca="1" si="7"/>
        <v>-4157.1184183004716</v>
      </c>
      <c r="I32" s="2">
        <f t="shared" ca="1" si="5"/>
        <v>0.99506371979623509</v>
      </c>
      <c r="J32" s="7">
        <f t="shared" ca="1" si="5"/>
        <v>1.8752863660665753E-2</v>
      </c>
    </row>
    <row r="33" spans="1:10">
      <c r="A33" s="2">
        <v>16</v>
      </c>
      <c r="B33" s="15">
        <f t="shared" ca="1" si="1"/>
        <v>3000</v>
      </c>
      <c r="C33" s="15">
        <f t="shared" ca="1" si="2"/>
        <v>1800</v>
      </c>
      <c r="D33" s="15">
        <f t="shared" ca="1" si="3"/>
        <v>1200</v>
      </c>
      <c r="E33" s="15">
        <f t="shared" ca="1" si="6"/>
        <v>-4157.1184183004716</v>
      </c>
      <c r="F33" s="15">
        <f t="shared" ca="1" si="4"/>
        <v>0</v>
      </c>
      <c r="G33" s="15">
        <f t="shared" ca="1" si="0"/>
        <v>-44.35677627450707</v>
      </c>
      <c r="H33" s="17">
        <f t="shared" ca="1" si="7"/>
        <v>-3001.4751945749786</v>
      </c>
      <c r="I33" s="2">
        <f t="shared" ca="1" si="5"/>
        <v>0.76413219509413466</v>
      </c>
      <c r="J33" s="7">
        <f t="shared" ca="1" si="5"/>
        <v>0.2112297393650806</v>
      </c>
    </row>
    <row r="34" spans="1:10">
      <c r="A34" s="2">
        <v>17</v>
      </c>
      <c r="B34" s="15">
        <f t="shared" ca="1" si="1"/>
        <v>1000</v>
      </c>
      <c r="C34" s="15">
        <f t="shared" ca="1" si="2"/>
        <v>1800</v>
      </c>
      <c r="D34" s="15">
        <f t="shared" ca="1" si="3"/>
        <v>-800</v>
      </c>
      <c r="E34" s="15">
        <f t="shared" ca="1" si="6"/>
        <v>-3001.4751945749786</v>
      </c>
      <c r="F34" s="15">
        <f t="shared" ca="1" si="4"/>
        <v>0</v>
      </c>
      <c r="G34" s="15">
        <f t="shared" ca="1" si="0"/>
        <v>-57.022127918624676</v>
      </c>
      <c r="H34" s="17">
        <f t="shared" ca="1" si="7"/>
        <v>-3858.4973224936034</v>
      </c>
      <c r="I34" s="2">
        <f t="shared" ca="1" si="5"/>
        <v>0.17406743013179948</v>
      </c>
      <c r="J34" s="7">
        <f t="shared" ca="1" si="5"/>
        <v>0.53164335555447906</v>
      </c>
    </row>
    <row r="35" spans="1:10">
      <c r="A35" s="2">
        <v>18</v>
      </c>
      <c r="B35" s="15">
        <f t="shared" ca="1" si="1"/>
        <v>1000</v>
      </c>
      <c r="C35" s="15">
        <f t="shared" ca="1" si="2"/>
        <v>3000</v>
      </c>
      <c r="D35" s="15">
        <f t="shared" ca="1" si="3"/>
        <v>-2000</v>
      </c>
      <c r="E35" s="15">
        <f t="shared" ca="1" si="6"/>
        <v>-3858.4973224936034</v>
      </c>
      <c r="F35" s="15">
        <f t="shared" ca="1" si="4"/>
        <v>0</v>
      </c>
      <c r="G35" s="15">
        <f t="shared" ca="1" si="0"/>
        <v>-87.877459837404061</v>
      </c>
      <c r="H35" s="17">
        <f t="shared" ca="1" si="7"/>
        <v>-5946.3747823310077</v>
      </c>
      <c r="I35" s="2">
        <f t="shared" ca="1" si="5"/>
        <v>0.14467977948606858</v>
      </c>
      <c r="J35" s="7">
        <f t="shared" ca="1" si="5"/>
        <v>0.9490026420171489</v>
      </c>
    </row>
    <row r="36" spans="1:10">
      <c r="A36" s="2">
        <v>19</v>
      </c>
      <c r="B36" s="15">
        <f t="shared" ca="1" si="1"/>
        <v>2000</v>
      </c>
      <c r="C36" s="15">
        <f t="shared" ca="1" si="2"/>
        <v>3000</v>
      </c>
      <c r="D36" s="15">
        <f t="shared" ca="1" si="3"/>
        <v>-1000</v>
      </c>
      <c r="E36" s="15">
        <f t="shared" ca="1" si="6"/>
        <v>-5946.3747823310077</v>
      </c>
      <c r="F36" s="15">
        <f t="shared" ca="1" si="4"/>
        <v>0</v>
      </c>
      <c r="G36" s="15">
        <f t="shared" ca="1" si="0"/>
        <v>-104.19562173496512</v>
      </c>
      <c r="H36" s="17">
        <f t="shared" ca="1" si="7"/>
        <v>-7050.570404065973</v>
      </c>
      <c r="I36" s="2">
        <f t="shared" ca="1" si="5"/>
        <v>0.4319514164044449</v>
      </c>
      <c r="J36" s="7">
        <f t="shared" ca="1" si="5"/>
        <v>0.89146289581913152</v>
      </c>
    </row>
    <row r="37" spans="1:10">
      <c r="A37" s="2">
        <v>20</v>
      </c>
      <c r="B37" s="15">
        <f t="shared" ca="1" si="1"/>
        <v>3000</v>
      </c>
      <c r="C37" s="15">
        <f t="shared" ca="1" si="2"/>
        <v>1800</v>
      </c>
      <c r="D37" s="15">
        <f t="shared" ca="1" si="3"/>
        <v>1200</v>
      </c>
      <c r="E37" s="15">
        <f t="shared" ca="1" si="6"/>
        <v>-7050.570404065973</v>
      </c>
      <c r="F37" s="15">
        <f t="shared" ca="1" si="4"/>
        <v>0</v>
      </c>
      <c r="G37" s="15">
        <f t="shared" ca="1" si="0"/>
        <v>-87.758556060989591</v>
      </c>
      <c r="H37" s="17">
        <f t="shared" ca="1" si="7"/>
        <v>-5938.3289601269626</v>
      </c>
      <c r="I37" s="2">
        <f t="shared" ca="1" si="5"/>
        <v>0.65657413421195088</v>
      </c>
      <c r="J37" s="7">
        <f t="shared" ca="1" si="5"/>
        <v>0.4309341979369492</v>
      </c>
    </row>
    <row r="38" spans="1:10">
      <c r="A38" s="2">
        <v>21</v>
      </c>
      <c r="B38" s="15">
        <f t="shared" ca="1" si="1"/>
        <v>3000</v>
      </c>
      <c r="C38" s="15">
        <f t="shared" ca="1" si="2"/>
        <v>3000</v>
      </c>
      <c r="D38" s="15">
        <f t="shared" ca="1" si="3"/>
        <v>0</v>
      </c>
      <c r="E38" s="15">
        <f t="shared" ca="1" si="6"/>
        <v>-5938.3289601269626</v>
      </c>
      <c r="F38" s="15">
        <f t="shared" ca="1" si="4"/>
        <v>0</v>
      </c>
      <c r="G38" s="15">
        <f t="shared" ca="1" si="0"/>
        <v>-89.074934401904429</v>
      </c>
      <c r="H38" s="17">
        <f t="shared" ca="1" si="7"/>
        <v>-6027.4038945288667</v>
      </c>
      <c r="I38" s="2">
        <f t="shared" ca="1" si="5"/>
        <v>0.7025081451074584</v>
      </c>
      <c r="J38" s="7">
        <f t="shared" ca="1" si="5"/>
        <v>0.91103919081069762</v>
      </c>
    </row>
    <row r="39" spans="1:10">
      <c r="A39" s="2">
        <v>22</v>
      </c>
      <c r="B39" s="15">
        <f t="shared" ca="1" si="1"/>
        <v>3000</v>
      </c>
      <c r="C39" s="15">
        <f t="shared" ca="1" si="2"/>
        <v>1800</v>
      </c>
      <c r="D39" s="15">
        <f t="shared" ca="1" si="3"/>
        <v>1200</v>
      </c>
      <c r="E39" s="15">
        <f t="shared" ca="1" si="6"/>
        <v>-6027.4038945288667</v>
      </c>
      <c r="F39" s="15">
        <f t="shared" ca="1" si="4"/>
        <v>0</v>
      </c>
      <c r="G39" s="15">
        <f t="shared" ca="1" si="0"/>
        <v>-72.411058417932992</v>
      </c>
      <c r="H39" s="17">
        <f t="shared" ca="1" si="7"/>
        <v>-4899.8149529468001</v>
      </c>
      <c r="I39" s="2">
        <f t="shared" ca="1" si="5"/>
        <v>0.6575595147542117</v>
      </c>
      <c r="J39" s="7">
        <f t="shared" ca="1" si="5"/>
        <v>0.84692105435715348</v>
      </c>
    </row>
    <row r="40" spans="1:10">
      <c r="A40" s="2">
        <v>23</v>
      </c>
      <c r="B40" s="15">
        <f t="shared" ca="1" si="1"/>
        <v>3000</v>
      </c>
      <c r="C40" s="15">
        <f t="shared" ca="1" si="2"/>
        <v>1800</v>
      </c>
      <c r="D40" s="15">
        <f t="shared" ca="1" si="3"/>
        <v>1200</v>
      </c>
      <c r="E40" s="15">
        <f t="shared" ca="1" si="6"/>
        <v>-4899.8149529468001</v>
      </c>
      <c r="F40" s="15">
        <f t="shared" ca="1" si="4"/>
        <v>0</v>
      </c>
      <c r="G40" s="15">
        <f t="shared" ca="1" si="0"/>
        <v>-55.497224294201999</v>
      </c>
      <c r="H40" s="17">
        <f t="shared" ca="1" si="7"/>
        <v>-3755.3121772410022</v>
      </c>
      <c r="I40" s="2">
        <f t="shared" ca="1" si="5"/>
        <v>0.82499168306549109</v>
      </c>
      <c r="J40" s="7">
        <f t="shared" ca="1" si="5"/>
        <v>0.17172483352987911</v>
      </c>
    </row>
    <row r="41" spans="1:10">
      <c r="A41" s="2">
        <v>24</v>
      </c>
      <c r="B41" s="15">
        <f t="shared" ca="1" si="1"/>
        <v>2000</v>
      </c>
      <c r="C41" s="15">
        <f t="shared" ca="1" si="2"/>
        <v>1800</v>
      </c>
      <c r="D41" s="15">
        <f t="shared" ca="1" si="3"/>
        <v>200</v>
      </c>
      <c r="E41" s="15">
        <f t="shared" ca="1" si="6"/>
        <v>-3755.3121772410022</v>
      </c>
      <c r="F41" s="15">
        <f t="shared" ca="1" si="4"/>
        <v>0</v>
      </c>
      <c r="G41" s="15">
        <f t="shared" ca="1" si="0"/>
        <v>-53.329682658615035</v>
      </c>
      <c r="H41" s="17">
        <f t="shared" ca="1" si="7"/>
        <v>-3608.6418598996174</v>
      </c>
      <c r="I41" s="2">
        <f t="shared" ca="1" si="5"/>
        <v>0.47043549141289986</v>
      </c>
      <c r="J41" s="7">
        <f t="shared" ca="1" si="5"/>
        <v>0.20440495850016305</v>
      </c>
    </row>
    <row r="42" spans="1:10">
      <c r="A42" s="2">
        <v>25</v>
      </c>
      <c r="B42" s="15">
        <f t="shared" ca="1" si="1"/>
        <v>1000</v>
      </c>
      <c r="C42" s="15">
        <f t="shared" ca="1" si="2"/>
        <v>1800</v>
      </c>
      <c r="D42" s="15">
        <f t="shared" ca="1" si="3"/>
        <v>-800</v>
      </c>
      <c r="E42" s="15">
        <f t="shared" ca="1" si="6"/>
        <v>-3608.6418598996174</v>
      </c>
      <c r="F42" s="15">
        <f t="shared" ca="1" si="4"/>
        <v>0</v>
      </c>
      <c r="G42" s="15">
        <f t="shared" ca="1" si="0"/>
        <v>-66.129627898494249</v>
      </c>
      <c r="H42" s="17">
        <f t="shared" ca="1" si="7"/>
        <v>-4474.7714877981116</v>
      </c>
      <c r="I42" s="2">
        <f t="shared" ca="1" si="5"/>
        <v>0.19585826814090979</v>
      </c>
      <c r="J42" s="7">
        <f t="shared" ca="1" si="5"/>
        <v>0.18957563982985448</v>
      </c>
    </row>
    <row r="43" spans="1:10">
      <c r="A43" s="2">
        <v>26</v>
      </c>
      <c r="B43" s="15">
        <f t="shared" ca="1" si="1"/>
        <v>2000</v>
      </c>
      <c r="C43" s="15">
        <f t="shared" ca="1" si="2"/>
        <v>1800</v>
      </c>
      <c r="D43" s="15">
        <f t="shared" ca="1" si="3"/>
        <v>200</v>
      </c>
      <c r="E43" s="15">
        <f t="shared" ca="1" si="6"/>
        <v>-4474.7714877981116</v>
      </c>
      <c r="F43" s="15">
        <f t="shared" ca="1" si="4"/>
        <v>0</v>
      </c>
      <c r="G43" s="15">
        <f t="shared" ca="1" si="0"/>
        <v>-64.121572316971665</v>
      </c>
      <c r="H43" s="17">
        <f t="shared" ca="1" si="7"/>
        <v>-4338.8930601150832</v>
      </c>
      <c r="I43" s="2">
        <f t="shared" ca="1" si="5"/>
        <v>0.48968031541426171</v>
      </c>
      <c r="J43" s="7">
        <f t="shared" ca="1" si="5"/>
        <v>0.19704965369055572</v>
      </c>
    </row>
    <row r="44" spans="1:10">
      <c r="A44" s="2">
        <v>27</v>
      </c>
      <c r="B44" s="15">
        <f t="shared" ca="1" si="1"/>
        <v>2000</v>
      </c>
      <c r="C44" s="15">
        <f t="shared" ca="1" si="2"/>
        <v>1800</v>
      </c>
      <c r="D44" s="15">
        <f t="shared" ca="1" si="3"/>
        <v>200</v>
      </c>
      <c r="E44" s="15">
        <f t="shared" ca="1" si="6"/>
        <v>-4338.8930601150832</v>
      </c>
      <c r="F44" s="15">
        <f t="shared" ca="1" si="4"/>
        <v>0</v>
      </c>
      <c r="G44" s="15">
        <f t="shared" ca="1" si="0"/>
        <v>-62.083395901726249</v>
      </c>
      <c r="H44" s="17">
        <f t="shared" ca="1" si="7"/>
        <v>-4200.9764560168096</v>
      </c>
      <c r="I44" s="2">
        <f t="shared" ca="1" si="5"/>
        <v>0.38839851381362678</v>
      </c>
      <c r="J44" s="7">
        <f t="shared" ca="1" si="5"/>
        <v>0.56027346446717274</v>
      </c>
    </row>
    <row r="45" spans="1:10">
      <c r="A45" s="2">
        <v>28</v>
      </c>
      <c r="B45" s="15">
        <f t="shared" ca="1" si="1"/>
        <v>3000</v>
      </c>
      <c r="C45" s="15">
        <f t="shared" ca="1" si="2"/>
        <v>1800</v>
      </c>
      <c r="D45" s="15">
        <f t="shared" ca="1" si="3"/>
        <v>1200</v>
      </c>
      <c r="E45" s="15">
        <f t="shared" ca="1" si="6"/>
        <v>-4200.9764560168096</v>
      </c>
      <c r="F45" s="15">
        <f t="shared" ca="1" si="4"/>
        <v>0</v>
      </c>
      <c r="G45" s="15">
        <f t="shared" ca="1" si="0"/>
        <v>-45.014646840252141</v>
      </c>
      <c r="H45" s="17">
        <f t="shared" ca="1" si="7"/>
        <v>-3045.9911028570618</v>
      </c>
      <c r="I45" s="2">
        <f t="shared" ca="1" si="5"/>
        <v>0.83847189046355197</v>
      </c>
      <c r="J45" s="7">
        <f t="shared" ca="1" si="5"/>
        <v>0.51793965238448436</v>
      </c>
    </row>
    <row r="46" spans="1:10">
      <c r="A46" s="2">
        <v>29</v>
      </c>
      <c r="B46" s="15">
        <f t="shared" ca="1" si="1"/>
        <v>2000</v>
      </c>
      <c r="C46" s="15">
        <f t="shared" ca="1" si="2"/>
        <v>1800</v>
      </c>
      <c r="D46" s="15">
        <f t="shared" ca="1" si="3"/>
        <v>200</v>
      </c>
      <c r="E46" s="15">
        <f t="shared" ca="1" si="6"/>
        <v>-3045.9911028570618</v>
      </c>
      <c r="F46" s="15">
        <f t="shared" ca="1" si="4"/>
        <v>0</v>
      </c>
      <c r="G46" s="15">
        <f t="shared" ca="1" si="0"/>
        <v>-42.689866542855924</v>
      </c>
      <c r="H46" s="17">
        <f t="shared" ca="1" si="7"/>
        <v>-2888.6809693999176</v>
      </c>
      <c r="I46" s="2">
        <f t="shared" ca="1" si="5"/>
        <v>0.55952784116743715</v>
      </c>
      <c r="J46" s="7">
        <f t="shared" ca="1" si="5"/>
        <v>0.61040594294081529</v>
      </c>
    </row>
    <row r="47" spans="1:10">
      <c r="A47" s="2">
        <v>30</v>
      </c>
      <c r="B47" s="15">
        <f t="shared" ca="1" si="1"/>
        <v>3000</v>
      </c>
      <c r="C47" s="15">
        <f t="shared" ca="1" si="2"/>
        <v>1800</v>
      </c>
      <c r="D47" s="15">
        <f t="shared" ca="1" si="3"/>
        <v>1200</v>
      </c>
      <c r="E47" s="15">
        <f t="shared" ca="1" si="6"/>
        <v>-2888.6809693999176</v>
      </c>
      <c r="F47" s="15">
        <f t="shared" ca="1" si="4"/>
        <v>0</v>
      </c>
      <c r="G47" s="15">
        <f t="shared" ca="1" si="0"/>
        <v>-25.330214540998764</v>
      </c>
      <c r="H47" s="17">
        <f t="shared" ca="1" si="7"/>
        <v>-1714.0111839409162</v>
      </c>
      <c r="I47" s="2">
        <f t="shared" ca="1" si="5"/>
        <v>0.66865771490665793</v>
      </c>
      <c r="J47" s="7">
        <f t="shared" ca="1" si="5"/>
        <v>0.42760152364735404</v>
      </c>
    </row>
    <row r="48" spans="1:10">
      <c r="A48" s="2">
        <v>31</v>
      </c>
      <c r="B48" s="15">
        <f t="shared" ca="1" si="1"/>
        <v>3000</v>
      </c>
      <c r="C48" s="15">
        <f t="shared" ca="1" si="2"/>
        <v>1800</v>
      </c>
      <c r="D48" s="15">
        <f t="shared" ca="1" si="3"/>
        <v>1200</v>
      </c>
      <c r="E48" s="15">
        <f t="shared" ca="1" si="6"/>
        <v>-1714.0111839409162</v>
      </c>
      <c r="F48" s="15">
        <f t="shared" ca="1" si="4"/>
        <v>0</v>
      </c>
      <c r="G48" s="15">
        <f t="shared" ca="1" si="0"/>
        <v>-7.7101677591137427</v>
      </c>
      <c r="H48" s="17">
        <f t="shared" ca="1" si="7"/>
        <v>-521.72135170002991</v>
      </c>
      <c r="I48" s="2">
        <f t="shared" ca="1" si="5"/>
        <v>0.65242362669232534</v>
      </c>
      <c r="J48" s="7">
        <f t="shared" ca="1" si="5"/>
        <v>0.79624107536346855</v>
      </c>
    </row>
    <row r="49" spans="1:10">
      <c r="A49" s="2">
        <v>32</v>
      </c>
      <c r="B49" s="15">
        <f t="shared" ca="1" si="1"/>
        <v>4000</v>
      </c>
      <c r="C49" s="15">
        <f t="shared" ca="1" si="2"/>
        <v>1800</v>
      </c>
      <c r="D49" s="15">
        <f t="shared" ca="1" si="3"/>
        <v>2200</v>
      </c>
      <c r="E49" s="15">
        <f t="shared" ca="1" si="6"/>
        <v>-521.72135170002991</v>
      </c>
      <c r="F49" s="15">
        <f t="shared" ca="1" si="4"/>
        <v>4.1956966207499251</v>
      </c>
      <c r="G49" s="15">
        <f t="shared" ca="1" si="0"/>
        <v>0</v>
      </c>
      <c r="H49" s="17">
        <f t="shared" ca="1" si="7"/>
        <v>1682.4743449207199</v>
      </c>
      <c r="I49" s="2">
        <f t="shared" ca="1" si="5"/>
        <v>0.908112514680397</v>
      </c>
      <c r="J49" s="7">
        <f t="shared" ca="1" si="5"/>
        <v>0.42639613159462897</v>
      </c>
    </row>
    <row r="50" spans="1:10">
      <c r="A50" s="2">
        <v>33</v>
      </c>
      <c r="B50" s="15">
        <f t="shared" ca="1" si="1"/>
        <v>3000</v>
      </c>
      <c r="C50" s="15">
        <f t="shared" ca="1" si="2"/>
        <v>1800</v>
      </c>
      <c r="D50" s="15">
        <f t="shared" ca="1" si="3"/>
        <v>1200</v>
      </c>
      <c r="E50" s="15">
        <f t="shared" ca="1" si="6"/>
        <v>1682.4743449207199</v>
      </c>
      <c r="F50" s="15">
        <f t="shared" ref="F50:F77" ca="1" si="8">IF((E50+D50)&gt;0,(E50+D50)*$F$11,0)</f>
        <v>7.2061858623018002</v>
      </c>
      <c r="G50" s="15">
        <f t="shared" ref="G50:G77" ca="1" si="9">IF((D50+E50)&lt;=0,(D50+E50)*$G$11,0)</f>
        <v>0</v>
      </c>
      <c r="H50" s="17">
        <f t="shared" ca="1" si="7"/>
        <v>2889.6805307830218</v>
      </c>
      <c r="I50" s="2">
        <f t="shared" ca="1" si="5"/>
        <v>0.70345820564944006</v>
      </c>
      <c r="J50" s="7">
        <f t="shared" ca="1" si="5"/>
        <v>8.6267271756696573E-2</v>
      </c>
    </row>
    <row r="51" spans="1:10">
      <c r="A51" s="2">
        <v>34</v>
      </c>
      <c r="B51" s="15">
        <f t="shared" ca="1" si="1"/>
        <v>2000</v>
      </c>
      <c r="C51" s="15">
        <f t="shared" ca="1" si="2"/>
        <v>1800</v>
      </c>
      <c r="D51" s="15">
        <f t="shared" ca="1" si="3"/>
        <v>200</v>
      </c>
      <c r="E51" s="15">
        <f t="shared" ca="1" si="6"/>
        <v>2889.6805307830218</v>
      </c>
      <c r="F51" s="15">
        <f t="shared" ca="1" si="8"/>
        <v>7.7242013269575551</v>
      </c>
      <c r="G51" s="15">
        <f t="shared" ca="1" si="9"/>
        <v>0</v>
      </c>
      <c r="H51" s="17">
        <f t="shared" ca="1" si="7"/>
        <v>3097.4047321099792</v>
      </c>
      <c r="I51" s="2">
        <f t="shared" ca="1" si="5"/>
        <v>0.44514116328355158</v>
      </c>
      <c r="J51" s="7">
        <f t="shared" ca="1" si="5"/>
        <v>0.47151429800851474</v>
      </c>
    </row>
    <row r="52" spans="1:10">
      <c r="A52" s="2">
        <v>35</v>
      </c>
      <c r="B52" s="15">
        <f t="shared" ca="1" si="1"/>
        <v>3000</v>
      </c>
      <c r="C52" s="15">
        <f t="shared" ca="1" si="2"/>
        <v>5000</v>
      </c>
      <c r="D52" s="15">
        <f t="shared" ca="1" si="3"/>
        <v>-2000</v>
      </c>
      <c r="E52" s="15">
        <f t="shared" ca="1" si="6"/>
        <v>3097.4047321099792</v>
      </c>
      <c r="F52" s="15">
        <f t="shared" ca="1" si="8"/>
        <v>2.7435118302749482</v>
      </c>
      <c r="G52" s="15">
        <f t="shared" ca="1" si="9"/>
        <v>0</v>
      </c>
      <c r="H52" s="17">
        <f t="shared" ca="1" si="7"/>
        <v>1100.1482439402541</v>
      </c>
      <c r="I52" s="2">
        <f t="shared" ca="1" si="5"/>
        <v>0.83686505333935202</v>
      </c>
      <c r="J52" s="7">
        <f t="shared" ca="1" si="5"/>
        <v>0.9897159907823152</v>
      </c>
    </row>
    <row r="53" spans="1:10">
      <c r="A53" s="2">
        <v>36</v>
      </c>
      <c r="B53" s="15">
        <f t="shared" ca="1" si="1"/>
        <v>2000</v>
      </c>
      <c r="C53" s="15">
        <f t="shared" ca="1" si="2"/>
        <v>1800</v>
      </c>
      <c r="D53" s="15">
        <f t="shared" ca="1" si="3"/>
        <v>200</v>
      </c>
      <c r="E53" s="15">
        <f t="shared" ca="1" si="6"/>
        <v>1100.1482439402541</v>
      </c>
      <c r="F53" s="15">
        <f t="shared" ca="1" si="8"/>
        <v>3.2503706098506355</v>
      </c>
      <c r="G53" s="15">
        <f t="shared" ca="1" si="9"/>
        <v>0</v>
      </c>
      <c r="H53" s="17">
        <f t="shared" ca="1" si="7"/>
        <v>1303.3986145501049</v>
      </c>
      <c r="I53" s="2">
        <f t="shared" ca="1" si="5"/>
        <v>0.41644073683346505</v>
      </c>
      <c r="J53" s="7">
        <f t="shared" ca="1" si="5"/>
        <v>0.57298499741500564</v>
      </c>
    </row>
    <row r="54" spans="1:10">
      <c r="A54" s="2">
        <v>37</v>
      </c>
      <c r="B54" s="15">
        <f t="shared" ca="1" si="1"/>
        <v>1000</v>
      </c>
      <c r="C54" s="15">
        <f t="shared" ca="1" si="2"/>
        <v>5000</v>
      </c>
      <c r="D54" s="15">
        <f t="shared" ca="1" si="3"/>
        <v>-4000</v>
      </c>
      <c r="E54" s="15">
        <f t="shared" ca="1" si="6"/>
        <v>1303.3986145501049</v>
      </c>
      <c r="F54" s="15">
        <f t="shared" ca="1" si="8"/>
        <v>0</v>
      </c>
      <c r="G54" s="15">
        <f t="shared" ca="1" si="9"/>
        <v>-40.449020781748423</v>
      </c>
      <c r="H54" s="17">
        <f t="shared" ca="1" si="7"/>
        <v>-2737.0504062316436</v>
      </c>
      <c r="I54" s="2">
        <f t="shared" ca="1" si="5"/>
        <v>0.1841468513939617</v>
      </c>
      <c r="J54" s="7">
        <f t="shared" ca="1" si="5"/>
        <v>0.95089860139796656</v>
      </c>
    </row>
    <row r="55" spans="1:10">
      <c r="A55" s="2">
        <v>38</v>
      </c>
      <c r="B55" s="15">
        <f t="shared" ca="1" si="1"/>
        <v>1000</v>
      </c>
      <c r="C55" s="15">
        <f t="shared" ca="1" si="2"/>
        <v>1800</v>
      </c>
      <c r="D55" s="15">
        <f t="shared" ca="1" si="3"/>
        <v>-800</v>
      </c>
      <c r="E55" s="15">
        <f t="shared" ca="1" si="6"/>
        <v>-2737.0504062316436</v>
      </c>
      <c r="F55" s="15">
        <f t="shared" ca="1" si="8"/>
        <v>0</v>
      </c>
      <c r="G55" s="15">
        <f t="shared" ca="1" si="9"/>
        <v>-53.055756093474649</v>
      </c>
      <c r="H55" s="17">
        <f t="shared" ca="1" si="7"/>
        <v>-3590.106162325118</v>
      </c>
      <c r="I55" s="2">
        <f t="shared" ca="1" si="5"/>
        <v>0.26401532387535553</v>
      </c>
      <c r="J55" s="7">
        <f t="shared" ca="1" si="5"/>
        <v>0.58679489109181304</v>
      </c>
    </row>
    <row r="56" spans="1:10">
      <c r="A56" s="2">
        <v>39</v>
      </c>
      <c r="B56" s="15">
        <f t="shared" ca="1" si="1"/>
        <v>3000</v>
      </c>
      <c r="C56" s="15">
        <f t="shared" ca="1" si="2"/>
        <v>1800</v>
      </c>
      <c r="D56" s="15">
        <f t="shared" ca="1" si="3"/>
        <v>1200</v>
      </c>
      <c r="E56" s="15">
        <f t="shared" ca="1" si="6"/>
        <v>-3590.106162325118</v>
      </c>
      <c r="F56" s="15">
        <f t="shared" ca="1" si="8"/>
        <v>0</v>
      </c>
      <c r="G56" s="15">
        <f t="shared" ca="1" si="9"/>
        <v>-35.851592434876771</v>
      </c>
      <c r="H56" s="17">
        <f t="shared" ca="1" si="7"/>
        <v>-2425.9577547599947</v>
      </c>
      <c r="I56" s="2">
        <f t="shared" ca="1" si="5"/>
        <v>0.84777071485041233</v>
      </c>
      <c r="J56" s="7">
        <f t="shared" ca="1" si="5"/>
        <v>0.49691963501845748</v>
      </c>
    </row>
    <row r="57" spans="1:10">
      <c r="A57" s="2">
        <v>40</v>
      </c>
      <c r="B57" s="15">
        <f t="shared" ca="1" si="1"/>
        <v>2000</v>
      </c>
      <c r="C57" s="15">
        <f t="shared" ca="1" si="2"/>
        <v>1800</v>
      </c>
      <c r="D57" s="15">
        <f t="shared" ca="1" si="3"/>
        <v>200</v>
      </c>
      <c r="E57" s="15">
        <f t="shared" ca="1" si="6"/>
        <v>-2425.9577547599947</v>
      </c>
      <c r="F57" s="15">
        <f t="shared" ca="1" si="8"/>
        <v>0</v>
      </c>
      <c r="G57" s="15">
        <f t="shared" ca="1" si="9"/>
        <v>-33.389366321399919</v>
      </c>
      <c r="H57" s="17">
        <f t="shared" ca="1" si="7"/>
        <v>-2259.3471210813946</v>
      </c>
      <c r="I57" s="2">
        <f t="shared" ca="1" si="5"/>
        <v>0.54954810398703557</v>
      </c>
      <c r="J57" s="7">
        <f t="shared" ca="1" si="5"/>
        <v>0.66374270866072038</v>
      </c>
    </row>
    <row r="58" spans="1:10">
      <c r="A58" s="2">
        <v>41</v>
      </c>
      <c r="B58" s="15">
        <f t="shared" ca="1" si="1"/>
        <v>4000</v>
      </c>
      <c r="C58" s="15">
        <f t="shared" ca="1" si="2"/>
        <v>1800</v>
      </c>
      <c r="D58" s="15">
        <f t="shared" ca="1" si="3"/>
        <v>2200</v>
      </c>
      <c r="E58" s="15">
        <f t="shared" ca="1" si="6"/>
        <v>-2259.3471210813946</v>
      </c>
      <c r="F58" s="15">
        <f t="shared" ca="1" si="8"/>
        <v>0</v>
      </c>
      <c r="G58" s="15">
        <f t="shared" ca="1" si="9"/>
        <v>-0.89020681622091835</v>
      </c>
      <c r="H58" s="17">
        <f t="shared" ca="1" si="7"/>
        <v>-60.237327897615479</v>
      </c>
      <c r="I58" s="2">
        <f t="shared" ca="1" si="5"/>
        <v>0.87129213120624627</v>
      </c>
      <c r="J58" s="7">
        <f t="shared" ca="1" si="5"/>
        <v>0.24095554964333132</v>
      </c>
    </row>
    <row r="59" spans="1:10">
      <c r="A59" s="2">
        <v>42</v>
      </c>
      <c r="B59" s="15">
        <f t="shared" ca="1" si="1"/>
        <v>4000</v>
      </c>
      <c r="C59" s="15">
        <f t="shared" ca="1" si="2"/>
        <v>1800</v>
      </c>
      <c r="D59" s="15">
        <f t="shared" ca="1" si="3"/>
        <v>2200</v>
      </c>
      <c r="E59" s="15">
        <f t="shared" ca="1" si="6"/>
        <v>-60.237327897615479</v>
      </c>
      <c r="F59" s="15">
        <f t="shared" ca="1" si="8"/>
        <v>5.349406680255961</v>
      </c>
      <c r="G59" s="15">
        <f t="shared" ca="1" si="9"/>
        <v>0</v>
      </c>
      <c r="H59" s="17">
        <f t="shared" ca="1" si="7"/>
        <v>2145.1120787826403</v>
      </c>
      <c r="I59" s="2">
        <f t="shared" ca="1" si="5"/>
        <v>0.90566701767693303</v>
      </c>
      <c r="J59" s="7">
        <f t="shared" ca="1" si="5"/>
        <v>0.279550968825788</v>
      </c>
    </row>
    <row r="60" spans="1:10">
      <c r="A60" s="2">
        <v>43</v>
      </c>
      <c r="B60" s="15">
        <f t="shared" ca="1" si="1"/>
        <v>3000</v>
      </c>
      <c r="C60" s="15">
        <f t="shared" ca="1" si="2"/>
        <v>1800</v>
      </c>
      <c r="D60" s="15">
        <f t="shared" ca="1" si="3"/>
        <v>1200</v>
      </c>
      <c r="E60" s="15">
        <f t="shared" ca="1" si="6"/>
        <v>2145.1120787826403</v>
      </c>
      <c r="F60" s="15">
        <f t="shared" ca="1" si="8"/>
        <v>8.3627801969566011</v>
      </c>
      <c r="G60" s="15">
        <f t="shared" ca="1" si="9"/>
        <v>0</v>
      </c>
      <c r="H60" s="17">
        <f t="shared" ca="1" si="7"/>
        <v>3353.4748589795968</v>
      </c>
      <c r="I60" s="2">
        <f t="shared" ca="1" si="5"/>
        <v>0.60506195115067385</v>
      </c>
      <c r="J60" s="7">
        <f t="shared" ca="1" si="5"/>
        <v>0.28023503875738243</v>
      </c>
    </row>
    <row r="61" spans="1:10">
      <c r="A61" s="2">
        <v>44</v>
      </c>
      <c r="B61" s="15">
        <f t="shared" ca="1" si="1"/>
        <v>3000</v>
      </c>
      <c r="C61" s="15">
        <f t="shared" ca="1" si="2"/>
        <v>1800</v>
      </c>
      <c r="D61" s="15">
        <f t="shared" ca="1" si="3"/>
        <v>1200</v>
      </c>
      <c r="E61" s="15">
        <f t="shared" ca="1" si="6"/>
        <v>3353.4748589795968</v>
      </c>
      <c r="F61" s="15">
        <f t="shared" ca="1" si="8"/>
        <v>11.383687147448992</v>
      </c>
      <c r="G61" s="15">
        <f t="shared" ca="1" si="9"/>
        <v>0</v>
      </c>
      <c r="H61" s="17">
        <f t="shared" ca="1" si="7"/>
        <v>4564.858546127045</v>
      </c>
      <c r="I61" s="2">
        <f t="shared" ca="1" si="5"/>
        <v>0.69018731005326117</v>
      </c>
      <c r="J61" s="7">
        <f t="shared" ca="1" si="5"/>
        <v>0.653208190926307</v>
      </c>
    </row>
    <row r="62" spans="1:10">
      <c r="A62" s="2">
        <v>45</v>
      </c>
      <c r="B62" s="15">
        <f t="shared" ca="1" si="1"/>
        <v>1000</v>
      </c>
      <c r="C62" s="15">
        <f t="shared" ca="1" si="2"/>
        <v>1800</v>
      </c>
      <c r="D62" s="15">
        <f t="shared" ca="1" si="3"/>
        <v>-800</v>
      </c>
      <c r="E62" s="15">
        <f t="shared" ca="1" si="6"/>
        <v>4564.858546127045</v>
      </c>
      <c r="F62" s="15">
        <f t="shared" ca="1" si="8"/>
        <v>9.4121463653176125</v>
      </c>
      <c r="G62" s="15">
        <f t="shared" ca="1" si="9"/>
        <v>0</v>
      </c>
      <c r="H62" s="17">
        <f t="shared" ca="1" si="7"/>
        <v>3774.2706924923627</v>
      </c>
      <c r="I62" s="2">
        <f t="shared" ca="1" si="5"/>
        <v>0.27054475853037729</v>
      </c>
      <c r="J62" s="7">
        <f t="shared" ca="1" si="5"/>
        <v>0.70862606890386814</v>
      </c>
    </row>
    <row r="63" spans="1:10">
      <c r="A63" s="2">
        <v>46</v>
      </c>
      <c r="B63" s="15">
        <f t="shared" ca="1" si="1"/>
        <v>2000</v>
      </c>
      <c r="C63" s="15">
        <f t="shared" ca="1" si="2"/>
        <v>1800</v>
      </c>
      <c r="D63" s="15">
        <f t="shared" ca="1" si="3"/>
        <v>200</v>
      </c>
      <c r="E63" s="15">
        <f t="shared" ca="1" si="6"/>
        <v>3774.2706924923627</v>
      </c>
      <c r="F63" s="15">
        <f t="shared" ca="1" si="8"/>
        <v>9.9356767312309078</v>
      </c>
      <c r="G63" s="15">
        <f t="shared" ca="1" si="9"/>
        <v>0</v>
      </c>
      <c r="H63" s="17">
        <f t="shared" ca="1" si="7"/>
        <v>3984.2063692235938</v>
      </c>
      <c r="I63" s="2">
        <f t="shared" ca="1" si="5"/>
        <v>0.4490775964295608</v>
      </c>
      <c r="J63" s="7">
        <f t="shared" ca="1" si="5"/>
        <v>0.60136560599039512</v>
      </c>
    </row>
    <row r="64" spans="1:10">
      <c r="A64" s="2">
        <v>47</v>
      </c>
      <c r="B64" s="15">
        <f t="shared" ca="1" si="1"/>
        <v>1000</v>
      </c>
      <c r="C64" s="15">
        <f t="shared" ca="1" si="2"/>
        <v>1800</v>
      </c>
      <c r="D64" s="15">
        <f t="shared" ca="1" si="3"/>
        <v>-800</v>
      </c>
      <c r="E64" s="15">
        <f t="shared" ca="1" si="6"/>
        <v>3984.2063692235938</v>
      </c>
      <c r="F64" s="15">
        <f t="shared" ca="1" si="8"/>
        <v>7.9605159230589848</v>
      </c>
      <c r="G64" s="15">
        <f t="shared" ca="1" si="9"/>
        <v>0</v>
      </c>
      <c r="H64" s="17">
        <f t="shared" ca="1" si="7"/>
        <v>3192.1668851466529</v>
      </c>
      <c r="I64" s="2">
        <f t="shared" ca="1" si="5"/>
        <v>0.30944884472592094</v>
      </c>
      <c r="J64" s="7">
        <f t="shared" ca="1" si="5"/>
        <v>3.1476640809160017E-2</v>
      </c>
    </row>
    <row r="65" spans="1:10">
      <c r="A65" s="2">
        <v>48</v>
      </c>
      <c r="B65" s="15">
        <f t="shared" ca="1" si="1"/>
        <v>1000</v>
      </c>
      <c r="C65" s="15">
        <f t="shared" ca="1" si="2"/>
        <v>3000</v>
      </c>
      <c r="D65" s="15">
        <f t="shared" ca="1" si="3"/>
        <v>-2000</v>
      </c>
      <c r="E65" s="15">
        <f t="shared" ca="1" si="6"/>
        <v>3192.1668851466529</v>
      </c>
      <c r="F65" s="15">
        <f t="shared" ca="1" si="8"/>
        <v>2.9804172128666324</v>
      </c>
      <c r="G65" s="15">
        <f t="shared" ca="1" si="9"/>
        <v>0</v>
      </c>
      <c r="H65" s="17">
        <f t="shared" ca="1" si="7"/>
        <v>1195.1473023595195</v>
      </c>
      <c r="I65" s="2">
        <f t="shared" ca="1" si="5"/>
        <v>0.11784189335230622</v>
      </c>
      <c r="J65" s="7">
        <f t="shared" ca="1" si="5"/>
        <v>0.87514907590139046</v>
      </c>
    </row>
    <row r="66" spans="1:10">
      <c r="A66" s="2">
        <v>49</v>
      </c>
      <c r="B66" s="15">
        <f t="shared" ca="1" si="1"/>
        <v>4000</v>
      </c>
      <c r="C66" s="15">
        <f t="shared" ca="1" si="2"/>
        <v>1800</v>
      </c>
      <c r="D66" s="15">
        <f t="shared" ca="1" si="3"/>
        <v>2200</v>
      </c>
      <c r="E66" s="15">
        <f t="shared" ca="1" si="6"/>
        <v>1195.1473023595195</v>
      </c>
      <c r="F66" s="15">
        <f t="shared" ca="1" si="8"/>
        <v>8.4878682558987997</v>
      </c>
      <c r="G66" s="15">
        <f t="shared" ca="1" si="9"/>
        <v>0</v>
      </c>
      <c r="H66" s="17">
        <f t="shared" ca="1" si="7"/>
        <v>3403.6351706154182</v>
      </c>
      <c r="I66" s="2">
        <f t="shared" ca="1" si="5"/>
        <v>0.93023029785217659</v>
      </c>
      <c r="J66" s="7">
        <f t="shared" ca="1" si="5"/>
        <v>2.9063334442071209E-2</v>
      </c>
    </row>
    <row r="67" spans="1:10">
      <c r="A67" s="2">
        <v>50</v>
      </c>
      <c r="B67" s="15">
        <f t="shared" ca="1" si="1"/>
        <v>2000</v>
      </c>
      <c r="C67" s="15">
        <f t="shared" ca="1" si="2"/>
        <v>1800</v>
      </c>
      <c r="D67" s="15">
        <f t="shared" ca="1" si="3"/>
        <v>200</v>
      </c>
      <c r="E67" s="15">
        <f t="shared" ca="1" si="6"/>
        <v>3403.6351706154182</v>
      </c>
      <c r="F67" s="15">
        <f t="shared" ca="1" si="8"/>
        <v>9.0090879265385464</v>
      </c>
      <c r="G67" s="15">
        <f t="shared" ca="1" si="9"/>
        <v>0</v>
      </c>
      <c r="H67" s="17">
        <f t="shared" ca="1" si="7"/>
        <v>3612.6442585419568</v>
      </c>
      <c r="I67" s="2">
        <f t="shared" ca="1" si="5"/>
        <v>0.477160011723754</v>
      </c>
      <c r="J67" s="7">
        <f t="shared" ca="1" si="5"/>
        <v>6.7885031882724434E-2</v>
      </c>
    </row>
    <row r="68" spans="1:10">
      <c r="A68" s="2">
        <v>51</v>
      </c>
      <c r="B68" s="15">
        <f t="shared" ca="1" si="1"/>
        <v>4000</v>
      </c>
      <c r="C68" s="15">
        <f t="shared" ca="1" si="2"/>
        <v>1800</v>
      </c>
      <c r="D68" s="15">
        <f t="shared" ca="1" si="3"/>
        <v>2200</v>
      </c>
      <c r="E68" s="15">
        <f t="shared" ca="1" si="6"/>
        <v>3612.6442585419568</v>
      </c>
      <c r="F68" s="15">
        <f t="shared" ca="1" si="8"/>
        <v>14.531610646354894</v>
      </c>
      <c r="G68" s="15">
        <f t="shared" ca="1" si="9"/>
        <v>0</v>
      </c>
      <c r="H68" s="17">
        <f t="shared" ca="1" si="7"/>
        <v>5827.1758691883124</v>
      </c>
      <c r="I68" s="2">
        <f t="shared" ca="1" si="5"/>
        <v>0.99830701654173026</v>
      </c>
      <c r="J68" s="7">
        <f t="shared" ca="1" si="5"/>
        <v>0.13356515096256771</v>
      </c>
    </row>
    <row r="69" spans="1:10">
      <c r="A69" s="2">
        <v>52</v>
      </c>
      <c r="B69" s="15">
        <f t="shared" ca="1" si="1"/>
        <v>1000</v>
      </c>
      <c r="C69" s="15">
        <f t="shared" ca="1" si="2"/>
        <v>1800</v>
      </c>
      <c r="D69" s="15">
        <f t="shared" ca="1" si="3"/>
        <v>-800</v>
      </c>
      <c r="E69" s="15">
        <f t="shared" ca="1" si="6"/>
        <v>5827.1758691883124</v>
      </c>
      <c r="F69" s="15">
        <f t="shared" ca="1" si="8"/>
        <v>12.56793967297078</v>
      </c>
      <c r="G69" s="15">
        <f t="shared" ca="1" si="9"/>
        <v>0</v>
      </c>
      <c r="H69" s="17">
        <f t="shared" ca="1" si="7"/>
        <v>5039.7438088612835</v>
      </c>
      <c r="I69" s="2">
        <f t="shared" ca="1" si="5"/>
        <v>0.2700803896477737</v>
      </c>
      <c r="J69" s="7">
        <f t="shared" ca="1" si="5"/>
        <v>0.34391720541225368</v>
      </c>
    </row>
    <row r="70" spans="1:10">
      <c r="A70" s="2">
        <v>53</v>
      </c>
      <c r="B70" s="15">
        <f t="shared" ca="1" si="1"/>
        <v>2000</v>
      </c>
      <c r="C70" s="15">
        <f t="shared" ca="1" si="2"/>
        <v>1800</v>
      </c>
      <c r="D70" s="15">
        <f t="shared" ca="1" si="3"/>
        <v>200</v>
      </c>
      <c r="E70" s="15">
        <f t="shared" ca="1" si="6"/>
        <v>5039.7438088612835</v>
      </c>
      <c r="F70" s="15">
        <f t="shared" ca="1" si="8"/>
        <v>13.099359522153209</v>
      </c>
      <c r="G70" s="15">
        <f t="shared" ca="1" si="9"/>
        <v>0</v>
      </c>
      <c r="H70" s="17">
        <f t="shared" ca="1" si="7"/>
        <v>5252.8431683834369</v>
      </c>
      <c r="I70" s="2">
        <f t="shared" ca="1" si="5"/>
        <v>0.56147823134779173</v>
      </c>
      <c r="J70" s="7">
        <f t="shared" ca="1" si="5"/>
        <v>0.21537473794342077</v>
      </c>
    </row>
    <row r="71" spans="1:10">
      <c r="A71" s="2">
        <v>54</v>
      </c>
      <c r="B71" s="15">
        <f t="shared" ca="1" si="1"/>
        <v>3000</v>
      </c>
      <c r="C71" s="15">
        <f t="shared" ca="1" si="2"/>
        <v>1800</v>
      </c>
      <c r="D71" s="15">
        <f t="shared" ca="1" si="3"/>
        <v>1200</v>
      </c>
      <c r="E71" s="15">
        <f t="shared" ca="1" si="6"/>
        <v>5252.8431683834369</v>
      </c>
      <c r="F71" s="15">
        <f t="shared" ca="1" si="8"/>
        <v>16.132107920958592</v>
      </c>
      <c r="G71" s="15">
        <f t="shared" ca="1" si="9"/>
        <v>0</v>
      </c>
      <c r="H71" s="17">
        <f t="shared" ca="1" si="7"/>
        <v>6468.9752763043953</v>
      </c>
      <c r="I71" s="2">
        <f t="shared" ca="1" si="5"/>
        <v>0.74011364764464815</v>
      </c>
      <c r="J71" s="7">
        <f t="shared" ca="1" si="5"/>
        <v>0.8451720764314814</v>
      </c>
    </row>
    <row r="72" spans="1:10">
      <c r="A72" s="2">
        <v>55</v>
      </c>
      <c r="B72" s="15">
        <f t="shared" ca="1" si="1"/>
        <v>1000</v>
      </c>
      <c r="C72" s="15">
        <f t="shared" ca="1" si="2"/>
        <v>5000</v>
      </c>
      <c r="D72" s="15">
        <f t="shared" ca="1" si="3"/>
        <v>-4000</v>
      </c>
      <c r="E72" s="15">
        <f t="shared" ca="1" si="6"/>
        <v>6468.9752763043953</v>
      </c>
      <c r="F72" s="15">
        <f t="shared" ca="1" si="8"/>
        <v>6.172438190760988</v>
      </c>
      <c r="G72" s="15">
        <f t="shared" ca="1" si="9"/>
        <v>0</v>
      </c>
      <c r="H72" s="17">
        <f t="shared" ca="1" si="7"/>
        <v>2475.1477144951564</v>
      </c>
      <c r="I72" s="2">
        <f t="shared" ca="1" si="5"/>
        <v>0.34324364549593156</v>
      </c>
      <c r="J72" s="7">
        <f t="shared" ca="1" si="5"/>
        <v>0.95549494225815579</v>
      </c>
    </row>
    <row r="73" spans="1:10">
      <c r="A73" s="2">
        <v>56</v>
      </c>
      <c r="B73" s="15">
        <f t="shared" ca="1" si="1"/>
        <v>4000</v>
      </c>
      <c r="C73" s="15">
        <f t="shared" ca="1" si="2"/>
        <v>1800</v>
      </c>
      <c r="D73" s="15">
        <f t="shared" ca="1" si="3"/>
        <v>2200</v>
      </c>
      <c r="E73" s="15">
        <f t="shared" ca="1" si="6"/>
        <v>2475.1477144951564</v>
      </c>
      <c r="F73" s="15">
        <f t="shared" ca="1" si="8"/>
        <v>11.687869286237893</v>
      </c>
      <c r="G73" s="15">
        <f t="shared" ca="1" si="9"/>
        <v>0</v>
      </c>
      <c r="H73" s="17">
        <f t="shared" ca="1" si="7"/>
        <v>4686.8355837813951</v>
      </c>
      <c r="I73" s="2">
        <f t="shared" ca="1" si="5"/>
        <v>0.87105485879237676</v>
      </c>
      <c r="J73" s="7">
        <f t="shared" ca="1" si="5"/>
        <v>0.74385749374778243</v>
      </c>
    </row>
    <row r="74" spans="1:10">
      <c r="A74" s="2">
        <v>57</v>
      </c>
      <c r="B74" s="15">
        <f t="shared" ca="1" si="1"/>
        <v>2000</v>
      </c>
      <c r="C74" s="15">
        <f t="shared" ca="1" si="2"/>
        <v>1800</v>
      </c>
      <c r="D74" s="15">
        <f t="shared" ca="1" si="3"/>
        <v>200</v>
      </c>
      <c r="E74" s="15">
        <f t="shared" ca="1" si="6"/>
        <v>4686.8355837813951</v>
      </c>
      <c r="F74" s="15">
        <f t="shared" ca="1" si="8"/>
        <v>12.217088959453488</v>
      </c>
      <c r="G74" s="15">
        <f t="shared" ca="1" si="9"/>
        <v>0</v>
      </c>
      <c r="H74" s="17">
        <f t="shared" ca="1" si="7"/>
        <v>4899.0526727408487</v>
      </c>
      <c r="I74" s="2">
        <f t="shared" ca="1" si="5"/>
        <v>0.48902473300040583</v>
      </c>
      <c r="J74" s="7">
        <f t="shared" ca="1" si="5"/>
        <v>0.84969512972656958</v>
      </c>
    </row>
    <row r="75" spans="1:10">
      <c r="A75" s="2">
        <v>58</v>
      </c>
      <c r="B75" s="15">
        <f t="shared" ca="1" si="1"/>
        <v>2000</v>
      </c>
      <c r="C75" s="15">
        <f t="shared" ca="1" si="2"/>
        <v>1800</v>
      </c>
      <c r="D75" s="15">
        <f t="shared" ca="1" si="3"/>
        <v>200</v>
      </c>
      <c r="E75" s="15">
        <f t="shared" ca="1" si="6"/>
        <v>4899.0526727408487</v>
      </c>
      <c r="F75" s="15">
        <f t="shared" ca="1" si="8"/>
        <v>12.747631681852122</v>
      </c>
      <c r="G75" s="15">
        <f t="shared" ca="1" si="9"/>
        <v>0</v>
      </c>
      <c r="H75" s="17">
        <f t="shared" ca="1" si="7"/>
        <v>5111.8003044227007</v>
      </c>
      <c r="I75" s="2">
        <f t="shared" ca="1" si="5"/>
        <v>0.50601311939499283</v>
      </c>
      <c r="J75" s="7">
        <f t="shared" ca="1" si="5"/>
        <v>0.40989157011881616</v>
      </c>
    </row>
    <row r="76" spans="1:10">
      <c r="A76" s="2">
        <v>59</v>
      </c>
      <c r="B76" s="15">
        <f t="shared" ca="1" si="1"/>
        <v>3000</v>
      </c>
      <c r="C76" s="15">
        <f t="shared" ca="1" si="2"/>
        <v>1800</v>
      </c>
      <c r="D76" s="15">
        <f t="shared" ca="1" si="3"/>
        <v>1200</v>
      </c>
      <c r="E76" s="15">
        <f t="shared" ca="1" si="6"/>
        <v>5111.8003044227007</v>
      </c>
      <c r="F76" s="15">
        <f t="shared" ca="1" si="8"/>
        <v>15.779500761056752</v>
      </c>
      <c r="G76" s="15">
        <f t="shared" ca="1" si="9"/>
        <v>0</v>
      </c>
      <c r="H76" s="17">
        <f t="shared" ca="1" si="7"/>
        <v>6327.5798051837573</v>
      </c>
      <c r="I76" s="2">
        <f t="shared" ca="1" si="5"/>
        <v>0.64506249046826269</v>
      </c>
      <c r="J76" s="7">
        <f t="shared" ca="1" si="5"/>
        <v>0.15218384900344972</v>
      </c>
    </row>
    <row r="77" spans="1:10">
      <c r="A77" s="8">
        <v>60</v>
      </c>
      <c r="B77" s="16">
        <f t="shared" ca="1" si="1"/>
        <v>3000</v>
      </c>
      <c r="C77" s="16">
        <f t="shared" ca="1" si="2"/>
        <v>1800</v>
      </c>
      <c r="D77" s="16">
        <f t="shared" ca="1" si="3"/>
        <v>1200</v>
      </c>
      <c r="E77" s="16">
        <f t="shared" ca="1" si="6"/>
        <v>6327.5798051837573</v>
      </c>
      <c r="F77" s="16">
        <f t="shared" ca="1" si="8"/>
        <v>18.818949512959392</v>
      </c>
      <c r="G77" s="16">
        <f t="shared" ca="1" si="9"/>
        <v>0</v>
      </c>
      <c r="H77" s="18">
        <f t="shared" ca="1" si="7"/>
        <v>7546.3987546967164</v>
      </c>
      <c r="I77" s="8">
        <f t="shared" ca="1" si="5"/>
        <v>0.80019562238339859</v>
      </c>
      <c r="J77" s="11">
        <f t="shared" ca="1" si="5"/>
        <v>0.59310822908173577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Monthly Account</vt:lpstr>
      <vt:lpstr>Account Chart</vt:lpstr>
    </vt:vector>
  </TitlesOfParts>
  <Company>Boston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Sontipat Supanusonti</dc:creator>
  <cp:lastModifiedBy>Robert Muller</cp:lastModifiedBy>
  <dcterms:created xsi:type="dcterms:W3CDTF">2009-10-25T20:27:08Z</dcterms:created>
  <dcterms:modified xsi:type="dcterms:W3CDTF">2010-01-19T19:14:54Z</dcterms:modified>
</cp:coreProperties>
</file>